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95" windowWidth="19035" windowHeight="6015" activeTab="0"/>
  </bookViews>
  <sheets>
    <sheet name="Rekapitulace" sheetId="1" r:id="rId1"/>
    <sheet name="Elektroinstalace" sheetId="2" r:id="rId2"/>
    <sheet name="D1" sheetId="3" r:id="rId3"/>
    <sheet name="RV" sheetId="4" r:id="rId4"/>
    <sheet name="RP1" sheetId="5" r:id="rId5"/>
    <sheet name="RP2" sheetId="6" r:id="rId6"/>
    <sheet name="RP3" sheetId="7" r:id="rId7"/>
    <sheet name="RN" sheetId="8" r:id="rId8"/>
    <sheet name="RJT" sheetId="9" r:id="rId9"/>
    <sheet name="RH" sheetId="10" r:id="rId10"/>
  </sheets>
  <externalReferences>
    <externalReference r:id="rId13"/>
    <externalReference r:id="rId14"/>
  </externalReferences>
  <definedNames>
    <definedName name="_xlnm._FilterDatabase" localSheetId="2" hidden="1">'D1'!$A$2:$H$7</definedName>
    <definedName name="_xlnm._FilterDatabase" localSheetId="9" hidden="1">'RH'!$A$2:$H$21</definedName>
    <definedName name="_xlnm._FilterDatabase" localSheetId="8" hidden="1">'RJT'!$A$2:$H$15</definedName>
    <definedName name="_xlnm._FilterDatabase" localSheetId="7" hidden="1">'RN'!$A$2:$H$10</definedName>
    <definedName name="_xlnm._FilterDatabase" localSheetId="4" hidden="1">'RP1'!$A$2:$H$16</definedName>
    <definedName name="_xlnm._FilterDatabase" localSheetId="5" hidden="1">'RP2'!$A$2:$H$17</definedName>
    <definedName name="_xlnm._FilterDatabase" localSheetId="6" hidden="1">'RP3'!$A$2:$H$17</definedName>
    <definedName name="_xlnm._FilterDatabase" localSheetId="3" hidden="1">'RV'!$A$2:$H$14</definedName>
    <definedName name="Dotaz1" localSheetId="0">#REF!</definedName>
    <definedName name="Dotaz1">#REF!</definedName>
    <definedName name="_xlnm.Print_Area" localSheetId="0">'Rekapitulace'!$A$1:$F$34</definedName>
    <definedName name="Zemní_práce___PRINT" localSheetId="0">#REF!</definedName>
    <definedName name="Zemní_práce___PRINT">#REF!</definedName>
  </definedNames>
  <calcPr fullCalcOnLoad="1"/>
</workbook>
</file>

<file path=xl/sharedStrings.xml><?xml version="1.0" encoding="utf-8"?>
<sst xmlns="http://schemas.openxmlformats.org/spreadsheetml/2006/main" count="1023" uniqueCount="423">
  <si>
    <t>číslo pol.</t>
  </si>
  <si>
    <t>popis položky</t>
  </si>
  <si>
    <t>množství</t>
  </si>
  <si>
    <t>jedn.</t>
  </si>
  <si>
    <t>Dokumentace skutečného stavu</t>
  </si>
  <si>
    <t>m</t>
  </si>
  <si>
    <t>743412111</t>
  </si>
  <si>
    <t>743414111</t>
  </si>
  <si>
    <t>743414321</t>
  </si>
  <si>
    <t>746211110</t>
  </si>
  <si>
    <t>746211120</t>
  </si>
  <si>
    <t>747112121</t>
  </si>
  <si>
    <t>747112461</t>
  </si>
  <si>
    <t>Celkem za ceník:</t>
  </si>
  <si>
    <t>ks</t>
  </si>
  <si>
    <t>ABB-3558-A01340</t>
  </si>
  <si>
    <t>Přístroj spínače jednopólového 3558-A01340, řazení č. 1</t>
  </si>
  <si>
    <t>ABB-3558-A02340</t>
  </si>
  <si>
    <t>Přístroj spínače dvoupólového 3558-A02340, řazení č. 2, 2S</t>
  </si>
  <si>
    <t>ABB-3558-A06340</t>
  </si>
  <si>
    <t>Přístroj přepínače střídavého 3558-A06340, řazení č. 6</t>
  </si>
  <si>
    <t>ABB-3558A-A651B</t>
  </si>
  <si>
    <t>TANGO - Kryt spínače kolébkového 3558A-A651 B, bílý</t>
  </si>
  <si>
    <t>ABB-3558A-A655B</t>
  </si>
  <si>
    <t>ABB-3901A-B10B</t>
  </si>
  <si>
    <t>TANGO - Rámeček jednonásobný 3901A-B10 B, bílý</t>
  </si>
  <si>
    <t>ABB-3916-22221</t>
  </si>
  <si>
    <t>3916-22221 - Doutnavka signalizační</t>
  </si>
  <si>
    <t>Kabel CYKY-J 3x1,5 (3C)</t>
  </si>
  <si>
    <t>Kabel CYKY-O 3x1,5 (3A)</t>
  </si>
  <si>
    <t>Kabel CYKY-J 3x2,5 (3C)</t>
  </si>
  <si>
    <t>Kabel CYKY-J 5x1,5 (5C)</t>
  </si>
  <si>
    <t>Kabel CYKY-J 5x4 (5C)</t>
  </si>
  <si>
    <t>KOPOS-KU68-1903</t>
  </si>
  <si>
    <t>HZS</t>
  </si>
  <si>
    <t>747112451</t>
  </si>
  <si>
    <t>Demontáž stávající elektroinstalace</t>
  </si>
  <si>
    <t>ABB-3558-A05340</t>
  </si>
  <si>
    <t>Přístroj přepínače sériového 3558-A05340, řazení č. 5</t>
  </si>
  <si>
    <t>ABB-3558A-A652B</t>
  </si>
  <si>
    <t>TANGO - Kryt spínače kolébkového dělený 3558A-A652 B, bílý</t>
  </si>
  <si>
    <t>CY-10.00-ZZL</t>
  </si>
  <si>
    <t>Kabel CYKY-J 4x25 (4B)</t>
  </si>
  <si>
    <t xml:space="preserve"> Akce</t>
  </si>
  <si>
    <t xml:space="preserve"> Číslo zak.</t>
  </si>
  <si>
    <t xml:space="preserve"> Investor</t>
  </si>
  <si>
    <t>Cenová kalkulace - REKAPITULACE NÁKLADŮ</t>
  </si>
  <si>
    <t>Položka</t>
  </si>
  <si>
    <t>Popis montáže</t>
  </si>
  <si>
    <t>M.j.</t>
  </si>
  <si>
    <t>Počet</t>
  </si>
  <si>
    <t>Cena</t>
  </si>
  <si>
    <t>Celkem</t>
  </si>
  <si>
    <t>1</t>
  </si>
  <si>
    <t>set</t>
  </si>
  <si>
    <t>2</t>
  </si>
  <si>
    <t>3</t>
  </si>
  <si>
    <t>4</t>
  </si>
  <si>
    <t>Mezisoučet</t>
  </si>
  <si>
    <r>
      <t xml:space="preserve">Náklady na stavbu </t>
    </r>
    <r>
      <rPr>
        <u val="single"/>
        <sz val="9"/>
        <color indexed="12"/>
        <rFont val="Tahoma"/>
        <family val="2"/>
      </rPr>
      <t>celkem bez DPH</t>
    </r>
  </si>
  <si>
    <t>Poznámka :</t>
  </si>
  <si>
    <t>MP® SR2000</t>
  </si>
  <si>
    <t>ABB-3901A-B20B</t>
  </si>
  <si>
    <t>TANGO - Rámeček dvojnásobný vodorovný 3901A-B20 B, bílý</t>
  </si>
  <si>
    <t>ABB-3901A-B30B</t>
  </si>
  <si>
    <t>TANGO - Rámeček trojnásobný vodorovný 3901A-B30 B, bílý</t>
  </si>
  <si>
    <t>TANGO - Aut. spínač 3299A-A22180 B, 180 st., 1x relé, bílý, 3-vodičový</t>
  </si>
  <si>
    <t>ABB-3299A-A22180B</t>
  </si>
  <si>
    <t>ABB-1011-0-0816CZ</t>
  </si>
  <si>
    <t>Přístroj spínače trojpólového 1011-0-0816 CZ, řazení č. 3S</t>
  </si>
  <si>
    <t>ABB-3916-62220</t>
  </si>
  <si>
    <t>3916-62220 - Doutnavka signalizační 400V pro 1011-0-0816 CZ</t>
  </si>
  <si>
    <t>747112466</t>
  </si>
  <si>
    <t>KOPOS-S-66</t>
  </si>
  <si>
    <t>Svorkovnice S-66 do krabic KU, KP 67</t>
  </si>
  <si>
    <t>ABB-3902A-A001B</t>
  </si>
  <si>
    <t>747161240</t>
  </si>
  <si>
    <t>TANGO - Kryt zaslepovací 3902A-A001 B, bílý, se znakem uzemnění</t>
  </si>
  <si>
    <t>747162422</t>
  </si>
  <si>
    <t>846-9</t>
  </si>
  <si>
    <t>CY-06.00-ZZL</t>
  </si>
  <si>
    <t>CYA-25.00-ZZL</t>
  </si>
  <si>
    <t>744331241</t>
  </si>
  <si>
    <t>744441300</t>
  </si>
  <si>
    <t>Kabel CYKY-J 4x10 (4B)</t>
  </si>
  <si>
    <t>Kabel CYKY-J 5x2,5 (5C)</t>
  </si>
  <si>
    <t>746211160</t>
  </si>
  <si>
    <t>746211140</t>
  </si>
  <si>
    <t>MOELLER</t>
  </si>
  <si>
    <r>
      <t xml:space="preserve">Cena rozváděče celkem </t>
    </r>
    <r>
      <rPr>
        <u val="single"/>
        <sz val="9"/>
        <color indexed="12"/>
        <rFont val="Tahoma"/>
        <family val="2"/>
      </rPr>
      <t>bez DPH</t>
    </r>
    <r>
      <rPr>
        <sz val="9"/>
        <color indexed="12"/>
        <rFont val="Tahoma"/>
        <family val="2"/>
      </rPr>
      <t xml:space="preserve"> ( Kč )</t>
    </r>
  </si>
  <si>
    <t>KS</t>
  </si>
  <si>
    <t>BEČOV</t>
  </si>
  <si>
    <t>OT 63 M3 - Hlavní vypínač, 63A</t>
  </si>
  <si>
    <t>ABB</t>
  </si>
  <si>
    <t>DEHN</t>
  </si>
  <si>
    <t>OEZ</t>
  </si>
  <si>
    <t>MCR-08-001-UNI - Relé časové, univerzální, cívka 12-240V AC,DC, 1P, 8A/AC1</t>
  </si>
  <si>
    <t>Přepínač Z-S/2WM (1-0-2), 16A/250V, 2P</t>
  </si>
  <si>
    <t>Signálka Z-BEL/R230 rudá, blikající</t>
  </si>
  <si>
    <t>Jistič PL7-B32/3</t>
  </si>
  <si>
    <t>Jistič PL7-B10/1</t>
  </si>
  <si>
    <t>SET</t>
  </si>
  <si>
    <t>Propojovací lišty, sběrnice, vodiče a ostatní příslušenství</t>
  </si>
  <si>
    <t>RŮZNÉ</t>
  </si>
  <si>
    <t>Protokol o kusové zkoušce, výrobní dokumentace</t>
  </si>
  <si>
    <t>VÝROBA</t>
  </si>
  <si>
    <t>koef.</t>
  </si>
  <si>
    <t>Popis materiálu včetně montáže a zapojení</t>
  </si>
  <si>
    <t>Výrobce</t>
  </si>
  <si>
    <t>minuty</t>
  </si>
  <si>
    <t>ceník</t>
  </si>
  <si>
    <t>cena montáž</t>
  </si>
  <si>
    <t>cena mater.</t>
  </si>
  <si>
    <t>m2</t>
  </si>
  <si>
    <t>MAT</t>
  </si>
  <si>
    <t>cena mon/J</t>
  </si>
  <si>
    <t>cena mat/J</t>
  </si>
  <si>
    <t>mater</t>
  </si>
  <si>
    <t>koef</t>
  </si>
  <si>
    <t>hod</t>
  </si>
  <si>
    <t>743611211</t>
  </si>
  <si>
    <t>Vodič H07V-U 6 Z/ZL (CY 6 zlž) - uložení, propojení a připojení</t>
  </si>
  <si>
    <t>Vodič H07V-U 10 Z/ZL (CY 10 zlž) - uložení, propojení a připojení</t>
  </si>
  <si>
    <t>Vodič H07V-K 25 Z/ZL (CYA 25 zlž) - uložení, propojení a připojení</t>
  </si>
  <si>
    <t>Materiál pro uchycení, odbočné a koncové svorky</t>
  </si>
  <si>
    <t>DRMMAT</t>
  </si>
  <si>
    <t>Vodič H07V-U 6 Z/ZL (CY 6 zlž)</t>
  </si>
  <si>
    <t>Vodič H07V-U 10 Z/ZL (CY 10 zlž)</t>
  </si>
  <si>
    <t>Vodič H07V-K 25 Z/ZL (CYA 25 zlž)</t>
  </si>
  <si>
    <t>800-741 - Elektromontážní práce</t>
  </si>
  <si>
    <t>kg</t>
  </si>
  <si>
    <t>HZS-DS01</t>
  </si>
  <si>
    <t>Dokumentace skutečného stavu (zajistí dodavatel elektro)</t>
  </si>
  <si>
    <t>PCY-AA06</t>
  </si>
  <si>
    <t>CY 6 zžl - pospojení</t>
  </si>
  <si>
    <t>PCY-AA10</t>
  </si>
  <si>
    <t>PCA-AA25</t>
  </si>
  <si>
    <t>CY 10 zžl - pospojení</t>
  </si>
  <si>
    <t>CYA 25 zžl - pospojení</t>
  </si>
  <si>
    <t>UKC-A004</t>
  </si>
  <si>
    <t>Ukončení vodiče izolovaného do 2,5mm2</t>
  </si>
  <si>
    <t>UKC-A002</t>
  </si>
  <si>
    <t>Ukončení vodiče izolovaného do 4mm2</t>
  </si>
  <si>
    <t>UKC-A010</t>
  </si>
  <si>
    <t>Ukončení vodiče izolovaného do 10mm2</t>
  </si>
  <si>
    <t>UKC-A025</t>
  </si>
  <si>
    <t>Ukončení vodiče izolovaného do 25mm2</t>
  </si>
  <si>
    <t>744441100</t>
  </si>
  <si>
    <t>Kabel CYKY-O 3x1,5 (3A) - pevně</t>
  </si>
  <si>
    <t>CYKY-O 3x1,5</t>
  </si>
  <si>
    <t>Kabel CYKY-J 3x1,5 (3C) - pevně</t>
  </si>
  <si>
    <t>CYKY-J 3x1,5</t>
  </si>
  <si>
    <t>Kabel CYKY-J 3x2,5 (3C) - pevně</t>
  </si>
  <si>
    <t>CYKY-J 3x2,5</t>
  </si>
  <si>
    <t>744441200</t>
  </si>
  <si>
    <t>CYK-PA15</t>
  </si>
  <si>
    <t>CYK-PB05</t>
  </si>
  <si>
    <t>CYK-PB10</t>
  </si>
  <si>
    <t>CYK-PC30</t>
  </si>
  <si>
    <t>Kabel CYKY-J 4x10 (4B) - pevně</t>
  </si>
  <si>
    <t>CYKY-J 4x10</t>
  </si>
  <si>
    <t>744441400</t>
  </si>
  <si>
    <t>CYK-PC40</t>
  </si>
  <si>
    <t>Kabel CYKY-J 4x25 (4B) - pevně</t>
  </si>
  <si>
    <t>CYKY-J 4x25</t>
  </si>
  <si>
    <t>CYK-PE05</t>
  </si>
  <si>
    <t>CYKY-J 5x1,5</t>
  </si>
  <si>
    <t>Kabel CYKY-J 5x1,5 (5C) - pevně</t>
  </si>
  <si>
    <t>CYK-PE10</t>
  </si>
  <si>
    <t>Kabel CYKY-J 5x2,5 (5C) - pevně</t>
  </si>
  <si>
    <t>CYKY-J 5x2,5</t>
  </si>
  <si>
    <t>CYK-PE15</t>
  </si>
  <si>
    <t>Kabel CYKY-J 5x4 (5C) - pevně</t>
  </si>
  <si>
    <t>CYKY-J 5x4</t>
  </si>
  <si>
    <t>747111227</t>
  </si>
  <si>
    <t>TNG-AA05</t>
  </si>
  <si>
    <t>TANGO - Spínač č. 1, bílý</t>
  </si>
  <si>
    <t>747112011</t>
  </si>
  <si>
    <t>Spínač řazení č. 1 zapuštěný</t>
  </si>
  <si>
    <t>TNG-AA10</t>
  </si>
  <si>
    <t>TANGO - Spínač č. 5, bílý</t>
  </si>
  <si>
    <t>Spínač řazení č. 5 zapuštěný</t>
  </si>
  <si>
    <t>Zásuvka 230V, zapuštěná</t>
  </si>
  <si>
    <t>TNG-AC05</t>
  </si>
  <si>
    <t>Svorkovnice uzemnění v krabici, se znakem uzemnění na krytu</t>
  </si>
  <si>
    <t>OCK-AA05</t>
  </si>
  <si>
    <t>Ocelová konstrukce všeobecná</t>
  </si>
  <si>
    <t>Ocelová konstrukce všeobecná, se zhotovením</t>
  </si>
  <si>
    <t>743542100</t>
  </si>
  <si>
    <t>OCEL</t>
  </si>
  <si>
    <t>Ocelové prvky pro nosné konstrukce, ocel 11.373</t>
  </si>
  <si>
    <t>TNG-RM01</t>
  </si>
  <si>
    <t>TANGO - Rámečky</t>
  </si>
  <si>
    <t>ELKOVO</t>
  </si>
  <si>
    <t>748121145</t>
  </si>
  <si>
    <t>OSRAM</t>
  </si>
  <si>
    <t>Montáž svítidla přisazeného, 1 zdroj</t>
  </si>
  <si>
    <t>ELEKTRO LUMEN</t>
  </si>
  <si>
    <t>ZDROJ</t>
  </si>
  <si>
    <t>Zářivková trubice T8 58W/840</t>
  </si>
  <si>
    <t>748121112</t>
  </si>
  <si>
    <t>OSM-AA03</t>
  </si>
  <si>
    <t>OSMONT 50028</t>
  </si>
  <si>
    <t>ELEKTRA 4K - IN-172 (50028) - Žárovkové svítidlo přisazené, 1x100W/E27, IP65,  třída ochrany II, průměr stínítka 260mm, sklo KŘIŠŤÁL MATOVANÝ</t>
  </si>
  <si>
    <t>PHILIPS</t>
  </si>
  <si>
    <t>Žárovka 75W, E27</t>
  </si>
  <si>
    <t>2158PC EP - Zářivkové svítidlo 2x58W, IP65, s polykarbonátovým difuzorem, třída ochrany I, třívodičová svorkovnice, elektronický předřadník</t>
  </si>
  <si>
    <t>748122114</t>
  </si>
  <si>
    <t>Montáž svítidla přisazeného, 2 zdroje</t>
  </si>
  <si>
    <t>ELU-AA02</t>
  </si>
  <si>
    <t>ELU-AA03</t>
  </si>
  <si>
    <t>KRA-AA05</t>
  </si>
  <si>
    <t>KRA-AA25</t>
  </si>
  <si>
    <t>KOPOS-8111</t>
  </si>
  <si>
    <t>Krabice rozvodná 8111 IP54</t>
  </si>
  <si>
    <t>TNG-AA15</t>
  </si>
  <si>
    <t>TANGO - Spínač č. 6, bílý</t>
  </si>
  <si>
    <t>Spínač řazení č. 6 zapuštěný</t>
  </si>
  <si>
    <t>TNG-AA09</t>
  </si>
  <si>
    <t>TANGO - Spínač č. 2S, bílý</t>
  </si>
  <si>
    <t>TANGO - Kryt spínače kolébkového 3558A-A655 B, bílý, s průzorem</t>
  </si>
  <si>
    <t>KRA-AC05</t>
  </si>
  <si>
    <t>Krabice přístrojová KP68 do zdiva</t>
  </si>
  <si>
    <t>Krabice KP68 do zdiva</t>
  </si>
  <si>
    <t>Krabice přístrojová KP 67/2</t>
  </si>
  <si>
    <t>KOPOS-KP67/2</t>
  </si>
  <si>
    <t>Krabice rozvodná KR68 do zdiva</t>
  </si>
  <si>
    <t>Krabice KR68 do zdiva</t>
  </si>
  <si>
    <t>Krabice rozvodná s víčkem a svorkovnicí KU 68-1903</t>
  </si>
  <si>
    <t>TNG-AA13</t>
  </si>
  <si>
    <t>TANGO - Spínač č. 3S, bílý</t>
  </si>
  <si>
    <t>Spínač řazení č. 2S zapuštěný</t>
  </si>
  <si>
    <t>Spínač řazení č. 3S zapuštěný</t>
  </si>
  <si>
    <t>TNG-AA40</t>
  </si>
  <si>
    <t>Spínač automatický, pohybový, 1 relé</t>
  </si>
  <si>
    <t>TANGO - Spínač automatický, pohybový, 1 relé, bílý</t>
  </si>
  <si>
    <t>BSC-AA01</t>
  </si>
  <si>
    <t>Spínače automatický Busch-Wächter® 180 UP Allwetter 44®</t>
  </si>
  <si>
    <t>ABB-6800-0-1898</t>
  </si>
  <si>
    <t>6800-0-1898 - Snímač spínače aut. Busch-Wächter® 180 UP Allwetter 44®</t>
  </si>
  <si>
    <t>Spínač IP44, pohybový, polozapuštěný</t>
  </si>
  <si>
    <t>ABB-6401-0-0049</t>
  </si>
  <si>
    <t>6401-0-0049 - Přístroj relé univerzálního</t>
  </si>
  <si>
    <t>ABB-1730-0-0258</t>
  </si>
  <si>
    <t>1730-0-0258 - Rámeček pro elektroinstalační přístroje IP 44, jednonásobný</t>
  </si>
  <si>
    <t>TANGO - Svorkovnice uzemnění, bílá</t>
  </si>
  <si>
    <t>PL7-AA05</t>
  </si>
  <si>
    <t>Jistič PL7-B6/1 - montáž do rozváděče</t>
  </si>
  <si>
    <t>747231110</t>
  </si>
  <si>
    <t>Jistič PL7-B6/1</t>
  </si>
  <si>
    <t>HZS-ZP01</t>
  </si>
  <si>
    <t>OMÍTKA, BARVA</t>
  </si>
  <si>
    <t>TKC</t>
  </si>
  <si>
    <t>00099H010</t>
  </si>
  <si>
    <t>m3</t>
  </si>
  <si>
    <t>Jistič PL7-B16/3</t>
  </si>
  <si>
    <t>2136PC EP - Zářivkové svítidlo 2x36W, IP65, s polykarbonátovým difuzorem, třída ochrany I, třívodičová svorkovnice, elektronický předřadník</t>
  </si>
  <si>
    <t>Zářivková trubice T8 36W/840</t>
  </si>
  <si>
    <t>OTV-AB03</t>
  </si>
  <si>
    <t>973022405P</t>
  </si>
  <si>
    <t>RZD-100</t>
  </si>
  <si>
    <t>Montáž rozváděče do zdiva, do hmotnosti 100 kg</t>
  </si>
  <si>
    <t>742111300</t>
  </si>
  <si>
    <t>Montáž rozváděče do zdiva, do hmotnosti 20 kg</t>
  </si>
  <si>
    <t>742111100</t>
  </si>
  <si>
    <t>Krabice rozvodná 8111 IP54, s víčkem a svorkovnicí do 4x4mm2</t>
  </si>
  <si>
    <t>Zásuvka 400V/32A/5p</t>
  </si>
  <si>
    <t>NOUZOVÝ ZDROJ</t>
  </si>
  <si>
    <t>Příplatek ke svítidlu za nouzový modul pro kombin. provoz, záloha 1 hod</t>
  </si>
  <si>
    <t>RYH-CH25</t>
  </si>
  <si>
    <t>Vysekání rýhy do zděného zdiva šíře 5cm, hloubky 5cm</t>
  </si>
  <si>
    <t>974031220</t>
  </si>
  <si>
    <t>HZS-RE01</t>
  </si>
  <si>
    <t>Výchozí revize elektro</t>
  </si>
  <si>
    <t>Krabice rozvodná 8111 IP54, 4x4</t>
  </si>
  <si>
    <t>748121114</t>
  </si>
  <si>
    <t>OSM-AA04</t>
  </si>
  <si>
    <t>OSMONT 40088</t>
  </si>
  <si>
    <t>TNG-ZA61</t>
  </si>
  <si>
    <t>TANGO - Zásuvka 230V, bílá, s clonkami</t>
  </si>
  <si>
    <t>ABB-5519A-A02357B</t>
  </si>
  <si>
    <t>TANGO - Zásuvka jedn. s clonkami 5519A-A02357 B, 10/16A, 230V bílá</t>
  </si>
  <si>
    <t>742311330</t>
  </si>
  <si>
    <t>CYS-VE10</t>
  </si>
  <si>
    <t>Šňůra H05VV-F-G 5x2,5 (5C) - volně</t>
  </si>
  <si>
    <t>Šňůra H05VV-F-G 5x2,5 (5C)</t>
  </si>
  <si>
    <t>H05VV-F-G 5x2,5</t>
  </si>
  <si>
    <t>Jistič PL7-B25/3</t>
  </si>
  <si>
    <t>Montáž dle 800-741 - Materiál</t>
  </si>
  <si>
    <t>Montáž dle 800-741 - Montáž</t>
  </si>
  <si>
    <t>5</t>
  </si>
  <si>
    <t>Rozváděč RH - Dodávka</t>
  </si>
  <si>
    <t>ELC-AA11</t>
  </si>
  <si>
    <t>Zářivkové svítidlo ZC T5 254/15 PLEXI ZK IP54, 2x54W, IP54, 1255/300/85</t>
  </si>
  <si>
    <t>ELC-AA12</t>
  </si>
  <si>
    <t>Zářivkové svítidlo ZC T5 254/15 PLEXI ZK IP54 + NZ, 2x54W, IP54, 1255/300/85</t>
  </si>
  <si>
    <t>Zářivková trubice TL5 HO 54W/840</t>
  </si>
  <si>
    <t>FIR-AA05</t>
  </si>
  <si>
    <t>Protipožární přepážka ve stěnovém průchodu do 150 mm</t>
  </si>
  <si>
    <t>749212221</t>
  </si>
  <si>
    <t>FIRE001A</t>
  </si>
  <si>
    <t>Minerální plsť 80 kg/m3</t>
  </si>
  <si>
    <t>HILTI-CP 611A</t>
  </si>
  <si>
    <t>Zpěňující protipožární tmel CP 611A</t>
  </si>
  <si>
    <t>litr</t>
  </si>
  <si>
    <t>Protipožární přepážka ve stěnovém průchodu do 150 mm, EI-90</t>
  </si>
  <si>
    <t>E2 - Svítidlo zářivkové přisazené, 2x58W, IP65</t>
  </si>
  <si>
    <t>SEZ-AA10</t>
  </si>
  <si>
    <t>Zásuvka IP44, 400V/32A/5p, v krabici pro zapuštěnou montáž, pod omítku</t>
  </si>
  <si>
    <t>IZV 3253</t>
  </si>
  <si>
    <t>Zásuvka průmyslová pod omítku IZV 3253, 400V/32A, 3+N+PE, IP44</t>
  </si>
  <si>
    <t>KRA-AA07</t>
  </si>
  <si>
    <t>Krabice přístrojová KP68 do zdiva, hluboká</t>
  </si>
  <si>
    <t>Krabice KP68 do zdiva, hluboká</t>
  </si>
  <si>
    <t>KOPOS-KPR68</t>
  </si>
  <si>
    <t>Krabice přístrojová, hluboká, D73, H66 mm, PVC, A-C2</t>
  </si>
  <si>
    <t>PL7-B50/3</t>
  </si>
  <si>
    <t>Jistič PL7-B50/3</t>
  </si>
  <si>
    <t>6</t>
  </si>
  <si>
    <t>7</t>
  </si>
  <si>
    <t>DCK-PK10</t>
  </si>
  <si>
    <t>Pojistková skříň SS100/NVE1P-C DCK</t>
  </si>
  <si>
    <t>Pojistková skříň SS100/NVE1P-C DCK, do zdiva</t>
  </si>
  <si>
    <t>Montáž pojistkové skříně (sestavení a usazení)</t>
  </si>
  <si>
    <t>SS100/NVE1P-C DCK</t>
  </si>
  <si>
    <t>RZD-R50</t>
  </si>
  <si>
    <t>Pojistka nožová - montáž do skříně</t>
  </si>
  <si>
    <t>HZS-DE01</t>
  </si>
  <si>
    <t>Demontáž stávající elektroinstalace (kabely vodiče, lišty, trubky, žlaby, svítidla, přístroje a ostatní elektrická zařízení</t>
  </si>
  <si>
    <t>Cenová kalkulace - Rozváděč RV</t>
  </si>
  <si>
    <t>Proudový chránič PF7-40/4/0,03</t>
  </si>
  <si>
    <t>Proudový chránič/jistič PFL7-10/1N/B/003</t>
  </si>
  <si>
    <t>Jistič PL7-B4/1</t>
  </si>
  <si>
    <t>Jistič PL7-B16/1</t>
  </si>
  <si>
    <t>Jistič PL7-B40/1</t>
  </si>
  <si>
    <t>OT 25 M3 - Hlavní vypínač, 25A</t>
  </si>
  <si>
    <t>OT 80 M3 - Hlavní vypínač, 80A</t>
  </si>
  <si>
    <t>Svorka RSA 2,5</t>
  </si>
  <si>
    <t>Svorka RSA 4</t>
  </si>
  <si>
    <t>Svorka RSA 10</t>
  </si>
  <si>
    <t>Svorka RSA 35</t>
  </si>
  <si>
    <t>Pojistka 00 - 63AgG</t>
  </si>
  <si>
    <t>Ukončení vodiče Cu, Al do 2,5mm2</t>
  </si>
  <si>
    <t>Ukončení vodiče Cu, Al do 4mm2</t>
  </si>
  <si>
    <t>Ukončení vodiče Cu, Al do 10mm2</t>
  </si>
  <si>
    <t>Ukončení vodiče Cu, Al do 25mm2</t>
  </si>
  <si>
    <t>SEZ-AA04</t>
  </si>
  <si>
    <t>Zásuvka IP44, 400V/16A/5p, na povrch</t>
  </si>
  <si>
    <t>Zásuvka 400V/16A/5p</t>
  </si>
  <si>
    <t>IZS 1653</t>
  </si>
  <si>
    <t>Zásuvka průmyslová nástěnná IZS 1653, 400V/16A, 3+N+PE, IP44</t>
  </si>
  <si>
    <t>740-99H010</t>
  </si>
  <si>
    <t>Pojistka nožová, velikost 00, 63A/gG</t>
  </si>
  <si>
    <t>ELU-AR02</t>
  </si>
  <si>
    <t>E1 - Svítidlo zářivkové přisazené, 2x36W, IP65</t>
  </si>
  <si>
    <t>E2N - Svítidlo zářivkové přisazené, 2x58W, IP65, nouzové</t>
  </si>
  <si>
    <t>OSMONT 40059</t>
  </si>
  <si>
    <t>OSM-AAK1</t>
  </si>
  <si>
    <t>E3 - Zářivkové svítidlo 2x18W, přisazené, IP43, D350</t>
  </si>
  <si>
    <t>Svítidlo E-25K63/014, 2x18WG24q2, IP43, tř.ochr.1, D=350mm, triplex opál</t>
  </si>
  <si>
    <t>OSM-AAK2</t>
  </si>
  <si>
    <t>OSMONT 40097</t>
  </si>
  <si>
    <t>Svítidlo E-27K85/082, 2x36WG10, IP43, tř.ochr.1, D=490mm, triplex opál</t>
  </si>
  <si>
    <t>E5 - Zářivkové svítidlo 2x26W, přisazené, IP43, D420</t>
  </si>
  <si>
    <t>Svítidlo E-26K74/072, 2x26WG24q3, IP43, tř.ochr. 1, D=420mm, triplex opál</t>
  </si>
  <si>
    <t>Montáž zářivkového svítidla závěsného, 4 zdroje</t>
  </si>
  <si>
    <t>OSM-AAK3</t>
  </si>
  <si>
    <t>E7 - Svítidlo zářivkové přisazené, 2x54W, IP54</t>
  </si>
  <si>
    <t>E7N - Svítidlo zářivkové přisazené, 2x54W, IP54, nouzové</t>
  </si>
  <si>
    <t>E8 - Žárovkové svítidlo 1x75W, přisazené, IP65, tř. II</t>
  </si>
  <si>
    <t>OSMONT 45625</t>
  </si>
  <si>
    <t>Svítidlo E-48ZL11/PM19/L200B 2/2, 4x42W/GX24q4, IP20, tř.ochr. 1, D=500mm, lankový závěs 2m, elektronický předřadník, dvouokruhové ovládání, stínítko PMMA s ozdobnou maticí, bílé</t>
  </si>
  <si>
    <t>NAR-AA05</t>
  </si>
  <si>
    <t>E10 - Svítidlo nouzové, kombinované, 3 hodiny, IP65</t>
  </si>
  <si>
    <t>NARVA 910103</t>
  </si>
  <si>
    <t>CARLA 30 LED - Svítidlo plastové PC, IP65, 5W/75 lumen, třída ochrany II, 350x117x76mm, nouzové, pro konbinovaný provoz, doba provozu v nouzovém režimu 3 hodiny, baterie NiCd</t>
  </si>
  <si>
    <t>2158PC NOUZ K2 - Zářivkové svítidlo 2x58W, IP65, s polykarbonátovým difuzorem, třída ochrany I, čtyřvodičová svorkovnice, elektronický předřadník, doba provozu v nouzovém režimu 1 hodina</t>
  </si>
  <si>
    <t>Kompaktní zářivka 18W, patice G24q2, barva 827</t>
  </si>
  <si>
    <t>E4 - Zářivkové svítidlo 2x36W, přisazené, IP43, D490</t>
  </si>
  <si>
    <t>Kompaktní zářivka 36W, patice G10, barva 827</t>
  </si>
  <si>
    <t>Kompaktní zářivka 42W, patice GX24q4, barva 830</t>
  </si>
  <si>
    <t>Kompaktní zářivka 26W, patice G24q3, barva 827</t>
  </si>
  <si>
    <t>E6 - Zářivkové svítidlo 4x42W, závěsné, IP20, D500, bílé</t>
  </si>
  <si>
    <t>Montáž jističe za 1 pól</t>
  </si>
  <si>
    <t>RE - Elektroměrový rozváděč</t>
  </si>
  <si>
    <t>U10-EMR1</t>
  </si>
  <si>
    <t>Rozvodnice elektroměrová typ U10-EMR1, IP30</t>
  </si>
  <si>
    <t>Cenová kalkulace - Rozváděč D1</t>
  </si>
  <si>
    <t>Skříň rozváděče kompletní, typ KLV-U-2/28-F, IP40</t>
  </si>
  <si>
    <t>MS20X - Páčkový spínač 2 ZAP, se signalizací, 230V/25A</t>
  </si>
  <si>
    <t>Skříň rozváděče kompletní, typ KLV-U 3/42-F, IP40</t>
  </si>
  <si>
    <t>Proudový chránič PF7-40/2/0,03</t>
  </si>
  <si>
    <t>DEHNGUARG TNC H LI - přepěťová ochrana tř. C (L1, L2, L3)</t>
  </si>
  <si>
    <t>Cenová kalkulace - Rozváděč RP1</t>
  </si>
  <si>
    <t>Skříň rozváděče kompletní, typ BP-U-600/10, IP30</t>
  </si>
  <si>
    <t>Cenová kalkulace - Rozváděč RP2</t>
  </si>
  <si>
    <t>Elektroměr trojfázový pro přímé měření do 63A, tř.př. 2, typ KWZ-3PH-63 (započítat do dodávky, i když není ve výkrese)</t>
  </si>
  <si>
    <t>Cenová kalkulace - Rozváděč RP3</t>
  </si>
  <si>
    <t>Cenová kalkulace - Rozváděč RN</t>
  </si>
  <si>
    <t>Cenová kalkulace - Rozváděč RJT</t>
  </si>
  <si>
    <t>Cenová kalkulace - Rozváděč RH</t>
  </si>
  <si>
    <t>Skříň rozváděče kompletní, typ BP-U-600/15, IP30</t>
  </si>
  <si>
    <t>DEHNVENTIL M TNC 255 FM - přepěťová ochrana tř. B+C (L1, L2, L3)</t>
  </si>
  <si>
    <t>Průraz zdivem do tl 0,5 m</t>
  </si>
  <si>
    <t>Zapravení omítky po sekání drážek</t>
  </si>
  <si>
    <t>Materiál (omítka) pro zapravení rýhy ve zdi + barrva základní 2 nátěry</t>
  </si>
  <si>
    <t>Kulturní dům Palonín</t>
  </si>
  <si>
    <t>D.1.4 Technika prostředí staveb II - Elektroinstalace</t>
  </si>
  <si>
    <t>715 0202</t>
  </si>
  <si>
    <t>Obec Palonín, Palonín 17, 78983 Palonín</t>
  </si>
  <si>
    <t>Dům kultury</t>
  </si>
  <si>
    <t>Rozváděč D1 - Dodávka</t>
  </si>
  <si>
    <t>Podíl prací jiných profesí 5% z položky 2</t>
  </si>
  <si>
    <t>Podružný materiál 3% z položky 1</t>
  </si>
  <si>
    <t>Rozváděč RV - Dodávka</t>
  </si>
  <si>
    <t>Rozváděč RP1 - Dodávka</t>
  </si>
  <si>
    <t>Rozváděč RP2 - Dodávka</t>
  </si>
  <si>
    <t>Rozváděč RP3 - Dodávka</t>
  </si>
  <si>
    <t>Rozváděč RN - Dodávka</t>
  </si>
  <si>
    <t>Rozváděč RJT - Dodávka</t>
  </si>
  <si>
    <t>8</t>
  </si>
  <si>
    <t>9</t>
  </si>
  <si>
    <t>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</si>
</sst>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"/>
    <numFmt numFmtId="169" formatCode="_-* #,##0.\-"/>
    <numFmt numFmtId="170" formatCode="#,##0.0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12"/>
      <name val="Tahoma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ahoma"/>
      <family val="2"/>
    </font>
    <font>
      <b/>
      <sz val="12"/>
      <color indexed="12"/>
      <name val="Tahoma"/>
      <family val="2"/>
    </font>
    <font>
      <b/>
      <i/>
      <sz val="14"/>
      <name val="Times New Roman CE"/>
      <family val="1"/>
    </font>
    <font>
      <b/>
      <i/>
      <sz val="12"/>
      <color indexed="12"/>
      <name val="Times New Roman CE"/>
      <family val="1"/>
    </font>
    <font>
      <sz val="8"/>
      <name val="Arial CE"/>
      <family val="2"/>
    </font>
    <font>
      <b/>
      <sz val="9"/>
      <name val="Arial CE"/>
      <family val="2"/>
    </font>
    <font>
      <sz val="10"/>
      <color indexed="8"/>
      <name val="MS Sans Serif"/>
      <family val="2"/>
    </font>
    <font>
      <sz val="9"/>
      <name val="Arial CE"/>
      <family val="2"/>
    </font>
    <font>
      <sz val="8"/>
      <color indexed="26"/>
      <name val="Arial CE"/>
      <family val="2"/>
    </font>
    <font>
      <b/>
      <sz val="10"/>
      <name val="Arial CE"/>
      <family val="2"/>
    </font>
    <font>
      <sz val="10"/>
      <color indexed="56"/>
      <name val="Arial CE"/>
      <family val="2"/>
    </font>
    <font>
      <b/>
      <sz val="8"/>
      <color indexed="12"/>
      <name val="Tahoma"/>
      <family val="2"/>
    </font>
    <font>
      <b/>
      <u val="single"/>
      <sz val="8"/>
      <color indexed="1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Courier New"/>
      <family val="3"/>
    </font>
    <font>
      <b/>
      <sz val="12"/>
      <color indexed="60"/>
      <name val="Tahoma"/>
      <family val="2"/>
    </font>
    <font>
      <b/>
      <i/>
      <sz val="14"/>
      <color indexed="60"/>
      <name val="Times New Roman CE"/>
      <family val="1"/>
    </font>
    <font>
      <b/>
      <sz val="12"/>
      <color indexed="1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2060"/>
      <name val="Arial"/>
      <family val="2"/>
    </font>
    <font>
      <b/>
      <sz val="8"/>
      <color rgb="FFFF0000"/>
      <name val="Arial"/>
      <family val="2"/>
    </font>
    <font>
      <b/>
      <i/>
      <sz val="8"/>
      <color rgb="FF000000"/>
      <name val="Arial"/>
      <family val="2"/>
    </font>
    <font>
      <b/>
      <sz val="9"/>
      <color rgb="FF000000"/>
      <name val="Courier New"/>
      <family val="3"/>
    </font>
    <font>
      <b/>
      <sz val="12"/>
      <color theme="9" tint="-0.4999699890613556"/>
      <name val="Tahoma"/>
      <family val="2"/>
    </font>
    <font>
      <b/>
      <i/>
      <sz val="14"/>
      <color theme="9" tint="-0.4999699890613556"/>
      <name val="Times New Roman CE"/>
      <family val="1"/>
    </font>
    <font>
      <b/>
      <sz val="12"/>
      <color rgb="FF0000F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>
        <color indexed="9"/>
      </left>
      <right style="thin">
        <color indexed="9"/>
      </right>
      <top>
        <color indexed="63"/>
      </top>
      <bottom style="hair"/>
    </border>
    <border>
      <left style="thin">
        <color indexed="9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double">
        <color rgb="FF000000"/>
      </top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6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33" borderId="10" xfId="0" applyFont="1" applyFill="1" applyBorder="1" applyAlignment="1">
      <alignment horizontal="right" vertical="top"/>
    </xf>
    <xf numFmtId="0" fontId="69" fillId="33" borderId="10" xfId="0" applyFont="1" applyFill="1" applyBorder="1" applyAlignment="1">
      <alignment horizontal="left" vertical="top"/>
    </xf>
    <xf numFmtId="49" fontId="69" fillId="0" borderId="0" xfId="0" applyNumberFormat="1" applyFont="1" applyAlignment="1">
      <alignment horizontal="left" vertical="top" wrapText="1"/>
    </xf>
    <xf numFmtId="0" fontId="70" fillId="0" borderId="0" xfId="0" applyFont="1" applyAlignment="1">
      <alignment horizontal="left" vertical="top"/>
    </xf>
    <xf numFmtId="49" fontId="69" fillId="0" borderId="0" xfId="0" applyNumberFormat="1" applyFont="1" applyAlignment="1">
      <alignment horizontal="left" vertical="center" wrapText="1"/>
    </xf>
    <xf numFmtId="0" fontId="3" fillId="34" borderId="11" xfId="49" applyFont="1" applyFill="1" applyBorder="1" applyAlignment="1" applyProtection="1">
      <alignment/>
      <protection hidden="1"/>
    </xf>
    <xf numFmtId="49" fontId="3" fillId="34" borderId="12" xfId="49" applyNumberFormat="1" applyFont="1" applyFill="1" applyBorder="1" applyProtection="1">
      <alignment/>
      <protection hidden="1"/>
    </xf>
    <xf numFmtId="0" fontId="4" fillId="34" borderId="12" xfId="49" applyFont="1" applyFill="1" applyBorder="1" applyAlignment="1" applyProtection="1">
      <alignment/>
      <protection hidden="1"/>
    </xf>
    <xf numFmtId="2" fontId="5" fillId="34" borderId="12" xfId="49" applyNumberFormat="1" applyFont="1" applyFill="1" applyBorder="1" applyProtection="1">
      <alignment/>
      <protection hidden="1"/>
    </xf>
    <xf numFmtId="0" fontId="5" fillId="34" borderId="13" xfId="49" applyFont="1" applyFill="1" applyBorder="1" applyProtection="1">
      <alignment/>
      <protection hidden="1"/>
    </xf>
    <xf numFmtId="0" fontId="5" fillId="34" borderId="0" xfId="49" applyFont="1" applyFill="1" applyProtection="1">
      <alignment/>
      <protection hidden="1"/>
    </xf>
    <xf numFmtId="0" fontId="6" fillId="34" borderId="14" xfId="49" applyFont="1" applyFill="1" applyBorder="1" applyAlignment="1" applyProtection="1">
      <alignment/>
      <protection hidden="1"/>
    </xf>
    <xf numFmtId="49" fontId="3" fillId="34" borderId="0" xfId="49" applyNumberFormat="1" applyFont="1" applyFill="1" applyBorder="1" applyProtection="1">
      <alignment/>
      <protection hidden="1"/>
    </xf>
    <xf numFmtId="0" fontId="4" fillId="34" borderId="0" xfId="49" applyFont="1" applyFill="1" applyBorder="1" applyAlignment="1" applyProtection="1">
      <alignment/>
      <protection hidden="1"/>
    </xf>
    <xf numFmtId="2" fontId="5" fillId="34" borderId="0" xfId="49" applyNumberFormat="1" applyFont="1" applyFill="1" applyBorder="1" applyProtection="1">
      <alignment/>
      <protection hidden="1"/>
    </xf>
    <xf numFmtId="0" fontId="5" fillId="34" borderId="15" xfId="49" applyFont="1" applyFill="1" applyBorder="1" applyProtection="1">
      <alignment/>
      <protection hidden="1"/>
    </xf>
    <xf numFmtId="0" fontId="3" fillId="34" borderId="14" xfId="49" applyFont="1" applyFill="1" applyBorder="1" applyAlignment="1" applyProtection="1">
      <alignment horizontal="left"/>
      <protection hidden="1"/>
    </xf>
    <xf numFmtId="0" fontId="7" fillId="34" borderId="16" xfId="49" applyFont="1" applyFill="1" applyBorder="1" applyAlignment="1" applyProtection="1">
      <alignment horizontal="left"/>
      <protection hidden="1"/>
    </xf>
    <xf numFmtId="0" fontId="8" fillId="34" borderId="17" xfId="49" applyFont="1" applyFill="1" applyBorder="1" applyAlignment="1" applyProtection="1">
      <alignment/>
      <protection hidden="1"/>
    </xf>
    <xf numFmtId="0" fontId="9" fillId="34" borderId="17" xfId="49" applyFont="1" applyFill="1" applyBorder="1" applyAlignment="1" applyProtection="1">
      <alignment horizontal="left"/>
      <protection hidden="1"/>
    </xf>
    <xf numFmtId="2" fontId="8" fillId="34" borderId="17" xfId="49" applyNumberFormat="1" applyFont="1" applyFill="1" applyBorder="1" applyProtection="1">
      <alignment/>
      <protection hidden="1"/>
    </xf>
    <xf numFmtId="2" fontId="10" fillId="34" borderId="17" xfId="49" applyNumberFormat="1" applyFont="1" applyFill="1" applyBorder="1" applyProtection="1">
      <alignment/>
      <protection hidden="1"/>
    </xf>
    <xf numFmtId="0" fontId="8" fillId="34" borderId="18" xfId="49" applyFont="1" applyFill="1" applyBorder="1" applyProtection="1">
      <alignment/>
      <protection hidden="1"/>
    </xf>
    <xf numFmtId="0" fontId="3" fillId="34" borderId="0" xfId="49" applyFont="1" applyFill="1" applyBorder="1" applyAlignment="1" applyProtection="1">
      <alignment horizontal="left"/>
      <protection hidden="1"/>
    </xf>
    <xf numFmtId="0" fontId="3" fillId="34" borderId="0" xfId="49" applyNumberFormat="1" applyFont="1" applyFill="1" applyBorder="1" applyProtection="1">
      <alignment/>
      <protection hidden="1"/>
    </xf>
    <xf numFmtId="0" fontId="11" fillId="34" borderId="19" xfId="49" applyFont="1" applyFill="1" applyBorder="1" applyAlignment="1" applyProtection="1">
      <alignment vertical="center"/>
      <protection hidden="1"/>
    </xf>
    <xf numFmtId="0" fontId="11" fillId="34" borderId="20" xfId="49" applyFont="1" applyFill="1" applyBorder="1" applyAlignment="1" applyProtection="1">
      <alignment vertical="center"/>
      <protection hidden="1"/>
    </xf>
    <xf numFmtId="49" fontId="11" fillId="34" borderId="21" xfId="49" applyNumberFormat="1" applyFont="1" applyFill="1" applyBorder="1" applyAlignment="1" applyProtection="1">
      <alignment horizontal="right" vertical="center"/>
      <protection hidden="1"/>
    </xf>
    <xf numFmtId="2" fontId="11" fillId="34" borderId="21" xfId="49" applyNumberFormat="1" applyFont="1" applyFill="1" applyBorder="1" applyAlignment="1" applyProtection="1">
      <alignment horizontal="right" vertical="center"/>
      <protection hidden="1"/>
    </xf>
    <xf numFmtId="0" fontId="11" fillId="34" borderId="21" xfId="49" applyFont="1" applyFill="1" applyBorder="1" applyAlignment="1" applyProtection="1">
      <alignment horizontal="right" vertical="center"/>
      <protection hidden="1"/>
    </xf>
    <xf numFmtId="0" fontId="2" fillId="34" borderId="0" xfId="49" applyFont="1" applyFill="1" applyProtection="1">
      <alignment/>
      <protection hidden="1"/>
    </xf>
    <xf numFmtId="49" fontId="10" fillId="35" borderId="22" xfId="47" applyNumberFormat="1" applyFont="1" applyFill="1" applyBorder="1" applyAlignment="1" applyProtection="1">
      <alignment horizontal="left"/>
      <protection hidden="1"/>
    </xf>
    <xf numFmtId="0" fontId="10" fillId="35" borderId="23" xfId="50" applyFont="1" applyFill="1" applyBorder="1" applyAlignment="1" applyProtection="1">
      <alignment horizontal="left"/>
      <protection hidden="1"/>
    </xf>
    <xf numFmtId="49" fontId="10" fillId="35" borderId="22" xfId="50" applyNumberFormat="1" applyFont="1" applyFill="1" applyBorder="1" applyAlignment="1" applyProtection="1">
      <alignment horizontal="left"/>
      <protection hidden="1"/>
    </xf>
    <xf numFmtId="2" fontId="10" fillId="35" borderId="24" xfId="50" applyNumberFormat="1" applyFont="1" applyFill="1" applyBorder="1" applyAlignment="1" applyProtection="1">
      <alignment horizontal="right"/>
      <protection hidden="1"/>
    </xf>
    <xf numFmtId="0" fontId="13" fillId="34" borderId="0" xfId="49" applyFont="1" applyFill="1" applyProtection="1">
      <alignment/>
      <protection hidden="1"/>
    </xf>
    <xf numFmtId="49" fontId="14" fillId="36" borderId="22" xfId="47" applyNumberFormat="1" applyFont="1" applyFill="1" applyBorder="1" applyAlignment="1" applyProtection="1">
      <alignment horizontal="left"/>
      <protection hidden="1"/>
    </xf>
    <xf numFmtId="0" fontId="14" fillId="36" borderId="23" xfId="50" applyFont="1" applyFill="1" applyBorder="1" applyAlignment="1" applyProtection="1">
      <alignment horizontal="left"/>
      <protection hidden="1"/>
    </xf>
    <xf numFmtId="49" fontId="14" fillId="36" borderId="22" xfId="50" applyNumberFormat="1" applyFont="1" applyFill="1" applyBorder="1" applyAlignment="1" applyProtection="1">
      <alignment horizontal="left"/>
      <protection hidden="1"/>
    </xf>
    <xf numFmtId="2" fontId="14" fillId="36" borderId="24" xfId="50" applyNumberFormat="1" applyFont="1" applyFill="1" applyBorder="1" applyAlignment="1" applyProtection="1">
      <alignment horizontal="right"/>
      <protection hidden="1"/>
    </xf>
    <xf numFmtId="49" fontId="10" fillId="0" borderId="22" xfId="47" applyNumberFormat="1" applyFont="1" applyFill="1" applyBorder="1" applyAlignment="1" applyProtection="1">
      <alignment horizontal="left"/>
      <protection hidden="1"/>
    </xf>
    <xf numFmtId="0" fontId="10" fillId="0" borderId="23" xfId="50" applyFont="1" applyFill="1" applyBorder="1" applyAlignment="1" applyProtection="1">
      <alignment horizontal="left"/>
      <protection hidden="1"/>
    </xf>
    <xf numFmtId="49" fontId="10" fillId="0" borderId="22" xfId="50" applyNumberFormat="1" applyFont="1" applyFill="1" applyBorder="1" applyAlignment="1" applyProtection="1">
      <alignment horizontal="left"/>
      <protection hidden="1"/>
    </xf>
    <xf numFmtId="2" fontId="10" fillId="0" borderId="24" xfId="50" applyNumberFormat="1" applyFont="1" applyFill="1" applyBorder="1" applyAlignment="1" applyProtection="1">
      <alignment horizontal="right"/>
      <protection hidden="1" locked="0"/>
    </xf>
    <xf numFmtId="2" fontId="10" fillId="0" borderId="24" xfId="50" applyNumberFormat="1" applyFont="1" applyFill="1" applyBorder="1" applyAlignment="1" applyProtection="1">
      <alignment horizontal="right"/>
      <protection hidden="1"/>
    </xf>
    <xf numFmtId="49" fontId="14" fillId="36" borderId="25" xfId="47" applyNumberFormat="1" applyFont="1" applyFill="1" applyBorder="1" applyAlignment="1" applyProtection="1">
      <alignment horizontal="left"/>
      <protection hidden="1"/>
    </xf>
    <xf numFmtId="0" fontId="11" fillId="35" borderId="12" xfId="50" applyFont="1" applyFill="1" applyBorder="1" applyProtection="1">
      <alignment/>
      <protection hidden="1"/>
    </xf>
    <xf numFmtId="0" fontId="13" fillId="35" borderId="12" xfId="50" applyFont="1" applyFill="1" applyBorder="1" applyProtection="1">
      <alignment/>
      <protection hidden="1"/>
    </xf>
    <xf numFmtId="0" fontId="15" fillId="35" borderId="12" xfId="50" applyFont="1" applyFill="1" applyBorder="1" applyProtection="1">
      <alignment/>
      <protection hidden="1"/>
    </xf>
    <xf numFmtId="2" fontId="2" fillId="35" borderId="12" xfId="50" applyNumberFormat="1" applyFont="1" applyFill="1" applyBorder="1" applyProtection="1">
      <alignment/>
      <protection hidden="1"/>
    </xf>
    <xf numFmtId="2" fontId="16" fillId="35" borderId="12" xfId="50" applyNumberFormat="1" applyFont="1" applyFill="1" applyBorder="1" applyProtection="1">
      <alignment/>
      <protection hidden="1"/>
    </xf>
    <xf numFmtId="0" fontId="2" fillId="35" borderId="13" xfId="50" applyFont="1" applyFill="1" applyBorder="1" applyProtection="1">
      <alignment/>
      <protection hidden="1"/>
    </xf>
    <xf numFmtId="0" fontId="2" fillId="34" borderId="0" xfId="50" applyFont="1" applyFill="1" applyProtection="1">
      <alignment/>
      <protection hidden="1"/>
    </xf>
    <xf numFmtId="0" fontId="11" fillId="35" borderId="17" xfId="50" applyFont="1" applyFill="1" applyBorder="1" applyProtection="1">
      <alignment/>
      <protection hidden="1"/>
    </xf>
    <xf numFmtId="0" fontId="3" fillId="35" borderId="17" xfId="50" applyFont="1" applyFill="1" applyBorder="1" applyAlignment="1" applyProtection="1">
      <alignment horizontal="left"/>
      <protection hidden="1"/>
    </xf>
    <xf numFmtId="2" fontId="11" fillId="35" borderId="17" xfId="50" applyNumberFormat="1" applyFont="1" applyFill="1" applyBorder="1" applyProtection="1">
      <alignment/>
      <protection hidden="1"/>
    </xf>
    <xf numFmtId="2" fontId="17" fillId="35" borderId="18" xfId="50" applyNumberFormat="1" applyFont="1" applyFill="1" applyBorder="1" applyAlignment="1" applyProtection="1">
      <alignment horizontal="right"/>
      <protection hidden="1"/>
    </xf>
    <xf numFmtId="0" fontId="13" fillId="34" borderId="0" xfId="50" applyFont="1" applyFill="1" applyProtection="1">
      <alignment/>
      <protection hidden="1"/>
    </xf>
    <xf numFmtId="0" fontId="11" fillId="35" borderId="26" xfId="50" applyFont="1" applyFill="1" applyBorder="1" applyProtection="1">
      <alignment/>
      <protection hidden="1"/>
    </xf>
    <xf numFmtId="0" fontId="3" fillId="35" borderId="26" xfId="50" applyFont="1" applyFill="1" applyBorder="1" applyAlignment="1" applyProtection="1">
      <alignment horizontal="left"/>
      <protection hidden="1"/>
    </xf>
    <xf numFmtId="2" fontId="11" fillId="35" borderId="26" xfId="50" applyNumberFormat="1" applyFont="1" applyFill="1" applyBorder="1" applyProtection="1">
      <alignment/>
      <protection hidden="1"/>
    </xf>
    <xf numFmtId="2" fontId="11" fillId="35" borderId="26" xfId="50" applyNumberFormat="1" applyFont="1" applyFill="1" applyBorder="1" applyAlignment="1" applyProtection="1">
      <alignment horizontal="right"/>
      <protection hidden="1"/>
    </xf>
    <xf numFmtId="2" fontId="18" fillId="35" borderId="27" xfId="50" applyNumberFormat="1" applyFont="1" applyFill="1" applyBorder="1" applyAlignment="1" applyProtection="1">
      <alignment horizontal="right"/>
      <protection hidden="1"/>
    </xf>
    <xf numFmtId="0" fontId="3" fillId="35" borderId="12" xfId="50" applyFont="1" applyFill="1" applyBorder="1" applyAlignment="1" applyProtection="1">
      <alignment horizontal="left"/>
      <protection hidden="1"/>
    </xf>
    <xf numFmtId="2" fontId="11" fillId="35" borderId="12" xfId="50" applyNumberFormat="1" applyFont="1" applyFill="1" applyBorder="1" applyProtection="1">
      <alignment/>
      <protection hidden="1"/>
    </xf>
    <xf numFmtId="2" fontId="18" fillId="35" borderId="13" xfId="50" applyNumberFormat="1" applyFont="1" applyFill="1" applyBorder="1" applyAlignment="1" applyProtection="1">
      <alignment horizontal="right"/>
      <protection hidden="1"/>
    </xf>
    <xf numFmtId="0" fontId="11" fillId="35" borderId="0" xfId="50" applyFont="1" applyFill="1" applyBorder="1" applyProtection="1">
      <alignment/>
      <protection hidden="1"/>
    </xf>
    <xf numFmtId="0" fontId="3" fillId="35" borderId="0" xfId="50" applyFont="1" applyFill="1" applyBorder="1" applyAlignment="1" applyProtection="1">
      <alignment horizontal="left"/>
      <protection hidden="1"/>
    </xf>
    <xf numFmtId="2" fontId="11" fillId="35" borderId="0" xfId="50" applyNumberFormat="1" applyFont="1" applyFill="1" applyBorder="1" applyProtection="1">
      <alignment/>
      <protection hidden="1"/>
    </xf>
    <xf numFmtId="2" fontId="20" fillId="35" borderId="15" xfId="50" applyNumberFormat="1" applyFont="1" applyFill="1" applyBorder="1" applyAlignment="1" applyProtection="1">
      <alignment horizontal="right"/>
      <protection hidden="1"/>
    </xf>
    <xf numFmtId="0" fontId="10" fillId="35" borderId="17" xfId="50" applyFont="1" applyFill="1" applyBorder="1" applyProtection="1">
      <alignment/>
      <protection hidden="1"/>
    </xf>
    <xf numFmtId="0" fontId="13" fillId="35" borderId="17" xfId="50" applyFont="1" applyFill="1" applyBorder="1" applyProtection="1">
      <alignment/>
      <protection hidden="1"/>
    </xf>
    <xf numFmtId="0" fontId="15" fillId="35" borderId="17" xfId="50" applyFont="1" applyFill="1" applyBorder="1" applyProtection="1">
      <alignment/>
      <protection hidden="1"/>
    </xf>
    <xf numFmtId="2" fontId="2" fillId="35" borderId="17" xfId="50" applyNumberFormat="1" applyFont="1" applyFill="1" applyBorder="1" applyProtection="1">
      <alignment/>
      <protection hidden="1"/>
    </xf>
    <xf numFmtId="0" fontId="2" fillId="35" borderId="18" xfId="50" applyFont="1" applyFill="1" applyBorder="1" applyProtection="1">
      <alignment/>
      <protection hidden="1"/>
    </xf>
    <xf numFmtId="0" fontId="5" fillId="34" borderId="0" xfId="49" applyFont="1" applyFill="1" applyAlignment="1" applyProtection="1">
      <alignment/>
      <protection hidden="1"/>
    </xf>
    <xf numFmtId="0" fontId="4" fillId="34" borderId="0" xfId="49" applyFont="1" applyFill="1" applyAlignment="1" applyProtection="1">
      <alignment/>
      <protection hidden="1"/>
    </xf>
    <xf numFmtId="2" fontId="5" fillId="34" borderId="0" xfId="49" applyNumberFormat="1" applyFont="1" applyFill="1" applyProtection="1">
      <alignment/>
      <protection hidden="1"/>
    </xf>
    <xf numFmtId="0" fontId="69" fillId="0" borderId="0" xfId="0" applyFont="1" applyAlignment="1">
      <alignment vertical="center"/>
    </xf>
    <xf numFmtId="0" fontId="2" fillId="0" borderId="0" xfId="47">
      <alignment/>
      <protection/>
    </xf>
    <xf numFmtId="0" fontId="10" fillId="35" borderId="16" xfId="50" applyFont="1" applyFill="1" applyBorder="1" applyProtection="1">
      <alignment/>
      <protection hidden="1"/>
    </xf>
    <xf numFmtId="2" fontId="21" fillId="35" borderId="15" xfId="50" applyNumberFormat="1" applyFont="1" applyFill="1" applyBorder="1" applyAlignment="1" applyProtection="1">
      <alignment horizontal="right"/>
      <protection hidden="1"/>
    </xf>
    <xf numFmtId="0" fontId="11" fillId="35" borderId="14" xfId="50" applyFont="1" applyFill="1" applyBorder="1" applyProtection="1">
      <alignment/>
      <protection hidden="1"/>
    </xf>
    <xf numFmtId="2" fontId="17" fillId="35" borderId="15" xfId="50" applyNumberFormat="1" applyFont="1" applyFill="1" applyBorder="1" applyAlignment="1" applyProtection="1">
      <alignment horizontal="right"/>
      <protection hidden="1"/>
    </xf>
    <xf numFmtId="0" fontId="11" fillId="35" borderId="11" xfId="50" applyFont="1" applyFill="1" applyBorder="1" applyProtection="1">
      <alignment/>
      <protection hidden="1"/>
    </xf>
    <xf numFmtId="2" fontId="22" fillId="0" borderId="24" xfId="50" applyNumberFormat="1" applyFont="1" applyFill="1" applyBorder="1" applyAlignment="1" applyProtection="1">
      <alignment horizontal="right"/>
      <protection hidden="1"/>
    </xf>
    <xf numFmtId="2" fontId="10" fillId="37" borderId="28" xfId="50" applyNumberFormat="1" applyFont="1" applyFill="1" applyBorder="1" applyAlignment="1" applyProtection="1">
      <alignment horizontal="right"/>
      <protection hidden="1"/>
    </xf>
    <xf numFmtId="2" fontId="10" fillId="38" borderId="28" xfId="50" applyNumberFormat="1" applyFont="1" applyFill="1" applyBorder="1" applyAlignment="1" applyProtection="1">
      <alignment horizontal="right"/>
      <protection hidden="1"/>
    </xf>
    <xf numFmtId="0" fontId="10" fillId="0" borderId="29" xfId="50" applyFont="1" applyFill="1" applyBorder="1" applyAlignment="1" applyProtection="1">
      <alignment horizontal="left"/>
      <protection hidden="1"/>
    </xf>
    <xf numFmtId="2" fontId="11" fillId="34" borderId="27" xfId="49" applyNumberFormat="1" applyFont="1" applyFill="1" applyBorder="1" applyAlignment="1" applyProtection="1">
      <alignment horizontal="right" vertical="center"/>
      <protection hidden="1"/>
    </xf>
    <xf numFmtId="0" fontId="11" fillId="34" borderId="30" xfId="49" applyFont="1" applyFill="1" applyBorder="1" applyAlignment="1" applyProtection="1">
      <alignment vertical="center"/>
      <protection hidden="1"/>
    </xf>
    <xf numFmtId="2" fontId="71" fillId="12" borderId="0" xfId="0" applyNumberFormat="1" applyFont="1" applyFill="1" applyAlignment="1">
      <alignment horizontal="right" vertical="top"/>
    </xf>
    <xf numFmtId="2" fontId="71" fillId="6" borderId="0" xfId="0" applyNumberFormat="1" applyFont="1" applyFill="1" applyAlignment="1">
      <alignment horizontal="right" vertical="top"/>
    </xf>
    <xf numFmtId="1" fontId="71" fillId="6" borderId="0" xfId="0" applyNumberFormat="1" applyFont="1" applyFill="1" applyAlignment="1">
      <alignment horizontal="right" vertical="top"/>
    </xf>
    <xf numFmtId="2" fontId="71" fillId="39" borderId="0" xfId="0" applyNumberFormat="1" applyFont="1" applyFill="1" applyAlignment="1">
      <alignment horizontal="right" vertical="top"/>
    </xf>
    <xf numFmtId="2" fontId="71" fillId="39" borderId="26" xfId="0" applyNumberFormat="1" applyFont="1" applyFill="1" applyBorder="1" applyAlignment="1">
      <alignment horizontal="right" vertical="top"/>
    </xf>
    <xf numFmtId="2" fontId="69" fillId="12" borderId="0" xfId="0" applyNumberFormat="1" applyFont="1" applyFill="1" applyAlignment="1">
      <alignment vertical="top"/>
    </xf>
    <xf numFmtId="0" fontId="69" fillId="40" borderId="0" xfId="0" applyFont="1" applyFill="1" applyAlignment="1">
      <alignment vertical="top"/>
    </xf>
    <xf numFmtId="2" fontId="72" fillId="0" borderId="0" xfId="0" applyNumberFormat="1" applyFont="1" applyAlignment="1">
      <alignment horizontal="right" vertical="top"/>
    </xf>
    <xf numFmtId="0" fontId="69" fillId="0" borderId="0" xfId="0" applyFont="1" applyAlignment="1">
      <alignment horizontal="left" vertical="center"/>
    </xf>
    <xf numFmtId="0" fontId="73" fillId="10" borderId="10" xfId="0" applyFont="1" applyFill="1" applyBorder="1" applyAlignment="1">
      <alignment horizontal="left" vertical="center"/>
    </xf>
    <xf numFmtId="0" fontId="69" fillId="10" borderId="10" xfId="0" applyFont="1" applyFill="1" applyBorder="1" applyAlignment="1">
      <alignment horizontal="left" vertical="center"/>
    </xf>
    <xf numFmtId="0" fontId="70" fillId="10" borderId="10" xfId="0" applyFont="1" applyFill="1" applyBorder="1" applyAlignment="1">
      <alignment horizontal="left" vertical="center"/>
    </xf>
    <xf numFmtId="2" fontId="71" fillId="39" borderId="0" xfId="0" applyNumberFormat="1" applyFont="1" applyFill="1" applyAlignment="1">
      <alignment horizontal="right" vertical="center"/>
    </xf>
    <xf numFmtId="2" fontId="71" fillId="6" borderId="0" xfId="0" applyNumberFormat="1" applyFont="1" applyFill="1" applyAlignment="1">
      <alignment horizontal="right" vertical="center"/>
    </xf>
    <xf numFmtId="2" fontId="72" fillId="0" borderId="0" xfId="0" applyNumberFormat="1" applyFont="1" applyAlignment="1">
      <alignment horizontal="right" vertical="center"/>
    </xf>
    <xf numFmtId="2" fontId="69" fillId="12" borderId="0" xfId="0" applyNumberFormat="1" applyFont="1" applyFill="1" applyAlignment="1">
      <alignment vertical="center"/>
    </xf>
    <xf numFmtId="2" fontId="71" fillId="12" borderId="0" xfId="0" applyNumberFormat="1" applyFont="1" applyFill="1" applyAlignment="1">
      <alignment horizontal="right" vertical="center"/>
    </xf>
    <xf numFmtId="0" fontId="69" fillId="0" borderId="31" xfId="0" applyFont="1" applyBorder="1" applyAlignment="1">
      <alignment vertical="center"/>
    </xf>
    <xf numFmtId="2" fontId="74" fillId="41" borderId="31" xfId="0" applyNumberFormat="1" applyFont="1" applyFill="1" applyBorder="1" applyAlignment="1">
      <alignment horizontal="right" vertical="center"/>
    </xf>
    <xf numFmtId="1" fontId="71" fillId="6" borderId="0" xfId="0" applyNumberFormat="1" applyFont="1" applyFill="1" applyAlignment="1">
      <alignment horizontal="right" vertical="center"/>
    </xf>
    <xf numFmtId="0" fontId="75" fillId="34" borderId="16" xfId="49" applyFont="1" applyFill="1" applyBorder="1" applyAlignment="1" applyProtection="1">
      <alignment horizontal="left"/>
      <protection hidden="1"/>
    </xf>
    <xf numFmtId="0" fontId="76" fillId="34" borderId="17" xfId="49" applyFont="1" applyFill="1" applyBorder="1" applyAlignment="1" applyProtection="1">
      <alignment/>
      <protection hidden="1"/>
    </xf>
    <xf numFmtId="2" fontId="10" fillId="34" borderId="17" xfId="49" applyNumberFormat="1" applyFont="1" applyFill="1" applyBorder="1" applyAlignment="1" applyProtection="1">
      <alignment/>
      <protection hidden="1"/>
    </xf>
    <xf numFmtId="0" fontId="77" fillId="0" borderId="0" xfId="0" applyFont="1" applyBorder="1" applyAlignment="1">
      <alignment horizontal="center" vertical="top"/>
    </xf>
    <xf numFmtId="49" fontId="21" fillId="34" borderId="0" xfId="49" applyNumberFormat="1" applyFont="1" applyFill="1" applyBorder="1" applyProtection="1">
      <alignment/>
      <protection hidden="1"/>
    </xf>
    <xf numFmtId="0" fontId="77" fillId="0" borderId="0" xfId="0" applyFont="1" applyBorder="1" applyAlignment="1">
      <alignment horizontal="center" vertical="top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Kabelová listina" xfId="49"/>
    <cellStyle name="normální_VC21M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vlkserver\cdata\SR2000\Star&#353;&#237;%20a%20neplatn&#233;%20soubory\SR2000%20-%20800-74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R2000%20-%20Rozv&#225;d&#283;&#269;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Elektroinstalace"/>
      <sheetName val="Svítidla"/>
      <sheetName val="Materiál - EXP"/>
      <sheetName val="Montáž - EX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"/>
      <sheetName val="List2"/>
      <sheetName val="RH-1"/>
      <sheetName val="RH-2"/>
      <sheetName val="RH-3"/>
      <sheetName val="RH-4"/>
      <sheetName val="RH-5"/>
      <sheetName val="RH-6"/>
      <sheetName val="R1"/>
      <sheetName val="R2"/>
      <sheetName val="OS"/>
      <sheetName val="RT babice"/>
      <sheetName val="RT"/>
      <sheetName val="RT1"/>
      <sheetName val="RT2"/>
      <sheetName val="RH"/>
      <sheetName val="R-DAT"/>
      <sheetName val="RO80.32"/>
      <sheetName val="RO80.12"/>
      <sheetName val="RO80.21"/>
      <sheetName val="RO80.31"/>
      <sheetName val="RO80.24"/>
      <sheetName val="RO80.34"/>
      <sheetName val="OS-ČOV"/>
      <sheetName val="RMS1"/>
      <sheetName val="ČOV Nový Malín - RH"/>
      <sheetName val="Nový Malín RT"/>
      <sheetName val="RH-05"/>
      <sheetName val="RH-04"/>
      <sheetName val="RH-02"/>
      <sheetName val="RB11"/>
      <sheetName val="RB12"/>
      <sheetName val="RB21"/>
      <sheetName val="RB22"/>
      <sheetName val="RB31"/>
      <sheetName val="RB32"/>
      <sheetName val="RB41"/>
      <sheetName val="RS1"/>
      <sheetName val="RS2"/>
      <sheetName val="R-MAR"/>
      <sheetName val="RE"/>
      <sheetName val="RNT"/>
      <sheetName val="RS4"/>
      <sheetName val="RS5"/>
      <sheetName val="RS6"/>
      <sheetName val="Knihovna - RH"/>
      <sheetName val="R1-HOPR"/>
      <sheetName val="RS - HO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40" zoomScaleNormal="140" zoomScalePageLayoutView="0" workbookViewId="0" topLeftCell="A1">
      <pane ySplit="13" topLeftCell="A14" activePane="bottomLeft" state="frozen"/>
      <selection pane="topLeft" activeCell="C306" sqref="C306"/>
      <selection pane="bottomLeft" activeCell="A1" sqref="A1"/>
    </sheetView>
  </sheetViews>
  <sheetFormatPr defaultColWidth="9.140625" defaultRowHeight="15"/>
  <cols>
    <col min="1" max="1" width="10.00390625" style="77" customWidth="1"/>
    <col min="2" max="2" width="46.421875" style="77" customWidth="1"/>
    <col min="3" max="3" width="4.28125" style="78" customWidth="1"/>
    <col min="4" max="4" width="7.28125" style="79" customWidth="1"/>
    <col min="5" max="5" width="10.140625" style="79" customWidth="1"/>
    <col min="6" max="6" width="11.140625" style="12" customWidth="1"/>
    <col min="7" max="25" width="8.7109375" style="12" customWidth="1"/>
    <col min="26" max="16384" width="9.140625" style="12" customWidth="1"/>
  </cols>
  <sheetData>
    <row r="1" spans="1:6" ht="12.75" customHeight="1">
      <c r="A1" s="7" t="s">
        <v>43</v>
      </c>
      <c r="B1" s="8" t="s">
        <v>406</v>
      </c>
      <c r="C1" s="9"/>
      <c r="D1" s="10"/>
      <c r="E1" s="10"/>
      <c r="F1" s="11"/>
    </row>
    <row r="2" spans="1:6" ht="12.75" customHeight="1">
      <c r="A2" s="13"/>
      <c r="B2" s="14" t="s">
        <v>407</v>
      </c>
      <c r="C2" s="15"/>
      <c r="D2" s="16"/>
      <c r="E2" s="16"/>
      <c r="F2" s="17"/>
    </row>
    <row r="3" spans="1:6" ht="12.75" customHeight="1">
      <c r="A3" s="13"/>
      <c r="B3" s="117" t="s">
        <v>410</v>
      </c>
      <c r="C3" s="15"/>
      <c r="D3" s="16"/>
      <c r="E3" s="16"/>
      <c r="F3" s="17"/>
    </row>
    <row r="4" spans="1:6" ht="12.75" customHeight="1">
      <c r="A4" s="18" t="s">
        <v>44</v>
      </c>
      <c r="B4" s="14" t="s">
        <v>408</v>
      </c>
      <c r="C4" s="15"/>
      <c r="D4" s="16"/>
      <c r="E4" s="16"/>
      <c r="F4" s="17"/>
    </row>
    <row r="5" spans="1:6" ht="12.75" customHeight="1">
      <c r="A5" s="18" t="s">
        <v>45</v>
      </c>
      <c r="B5" s="14" t="s">
        <v>409</v>
      </c>
      <c r="C5" s="15"/>
      <c r="D5" s="16"/>
      <c r="E5" s="16"/>
      <c r="F5" s="17"/>
    </row>
    <row r="6" spans="1:6" ht="21.75" customHeight="1">
      <c r="A6" s="19" t="s">
        <v>46</v>
      </c>
      <c r="B6" s="20"/>
      <c r="C6" s="21"/>
      <c r="D6" s="22"/>
      <c r="E6" s="23"/>
      <c r="F6" s="24"/>
    </row>
    <row r="7" spans="1:6" ht="12.75" customHeight="1" hidden="1">
      <c r="A7" s="25"/>
      <c r="B7" s="26"/>
      <c r="C7" s="15"/>
      <c r="D7" s="16"/>
      <c r="E7" s="16"/>
      <c r="F7" s="17"/>
    </row>
    <row r="8" spans="1:6" ht="12.75" customHeight="1" hidden="1">
      <c r="A8" s="25"/>
      <c r="B8" s="26"/>
      <c r="C8" s="15"/>
      <c r="D8" s="16"/>
      <c r="E8" s="16"/>
      <c r="F8" s="17"/>
    </row>
    <row r="9" spans="1:6" ht="12.75" customHeight="1" hidden="1">
      <c r="A9" s="25"/>
      <c r="B9" s="26"/>
      <c r="C9" s="15"/>
      <c r="D9" s="16"/>
      <c r="E9" s="16"/>
      <c r="F9" s="17"/>
    </row>
    <row r="10" spans="1:6" ht="12.75" customHeight="1" hidden="1">
      <c r="A10" s="25"/>
      <c r="B10" s="26"/>
      <c r="C10" s="15"/>
      <c r="D10" s="16"/>
      <c r="E10" s="16"/>
      <c r="F10" s="17"/>
    </row>
    <row r="11" spans="1:6" ht="12.75" customHeight="1" hidden="1">
      <c r="A11" s="25"/>
      <c r="B11" s="26"/>
      <c r="C11" s="15"/>
      <c r="D11" s="16"/>
      <c r="E11" s="16"/>
      <c r="F11" s="17"/>
    </row>
    <row r="12" spans="1:6" s="32" customFormat="1" ht="16.5" customHeight="1">
      <c r="A12" s="27" t="s">
        <v>47</v>
      </c>
      <c r="B12" s="28" t="s">
        <v>48</v>
      </c>
      <c r="C12" s="27" t="s">
        <v>49</v>
      </c>
      <c r="D12" s="29" t="s">
        <v>50</v>
      </c>
      <c r="E12" s="30" t="s">
        <v>51</v>
      </c>
      <c r="F12" s="31" t="s">
        <v>52</v>
      </c>
    </row>
    <row r="13" spans="1:6" s="37" customFormat="1" ht="12.75" customHeight="1">
      <c r="A13" s="33"/>
      <c r="B13" s="34"/>
      <c r="C13" s="35"/>
      <c r="D13" s="36"/>
      <c r="E13" s="36"/>
      <c r="F13" s="36"/>
    </row>
    <row r="14" spans="1:6" s="37" customFormat="1" ht="12.75" customHeight="1">
      <c r="A14" s="38"/>
      <c r="B14" s="39"/>
      <c r="C14" s="40"/>
      <c r="D14" s="41"/>
      <c r="E14" s="41"/>
      <c r="F14" s="41"/>
    </row>
    <row r="15" spans="1:6" s="37" customFormat="1" ht="12.75" customHeight="1">
      <c r="A15" s="42" t="s">
        <v>53</v>
      </c>
      <c r="B15" s="43" t="s">
        <v>288</v>
      </c>
      <c r="C15" s="44" t="s">
        <v>54</v>
      </c>
      <c r="D15" s="45">
        <v>1</v>
      </c>
      <c r="E15" s="46">
        <f>Elektroinstalace!I189</f>
        <v>0</v>
      </c>
      <c r="F15" s="46">
        <f aca="true" t="shared" si="0" ref="F15:F24">PRODUCT(D15,E15)</f>
        <v>0</v>
      </c>
    </row>
    <row r="16" spans="1:6" s="37" customFormat="1" ht="12.75" customHeight="1">
      <c r="A16" s="42" t="s">
        <v>55</v>
      </c>
      <c r="B16" s="43" t="s">
        <v>289</v>
      </c>
      <c r="C16" s="44" t="s">
        <v>54</v>
      </c>
      <c r="D16" s="45">
        <v>1</v>
      </c>
      <c r="E16" s="46">
        <f>Elektroinstalace!H189</f>
        <v>0</v>
      </c>
      <c r="F16" s="46">
        <f t="shared" si="0"/>
        <v>0</v>
      </c>
    </row>
    <row r="17" spans="1:6" s="37" customFormat="1" ht="12.75" customHeight="1">
      <c r="A17" s="42" t="s">
        <v>56</v>
      </c>
      <c r="B17" s="43" t="s">
        <v>411</v>
      </c>
      <c r="C17" s="44" t="s">
        <v>54</v>
      </c>
      <c r="D17" s="45">
        <v>1</v>
      </c>
      <c r="E17" s="46">
        <f>'D1'!H9</f>
        <v>0</v>
      </c>
      <c r="F17" s="46">
        <f t="shared" si="0"/>
        <v>0</v>
      </c>
    </row>
    <row r="18" spans="1:6" s="37" customFormat="1" ht="12.75" customHeight="1">
      <c r="A18" s="42" t="s">
        <v>57</v>
      </c>
      <c r="B18" s="43" t="s">
        <v>414</v>
      </c>
      <c r="C18" s="44" t="s">
        <v>54</v>
      </c>
      <c r="D18" s="45">
        <v>1</v>
      </c>
      <c r="E18" s="46">
        <f>RV!H16</f>
        <v>0</v>
      </c>
      <c r="F18" s="46">
        <f t="shared" si="0"/>
        <v>0</v>
      </c>
    </row>
    <row r="19" spans="1:6" s="37" customFormat="1" ht="12.75" customHeight="1">
      <c r="A19" s="42" t="s">
        <v>290</v>
      </c>
      <c r="B19" s="43" t="s">
        <v>415</v>
      </c>
      <c r="C19" s="44" t="s">
        <v>54</v>
      </c>
      <c r="D19" s="45">
        <v>1</v>
      </c>
      <c r="E19" s="46">
        <f>RP1!H18</f>
        <v>0</v>
      </c>
      <c r="F19" s="46">
        <f t="shared" si="0"/>
        <v>0</v>
      </c>
    </row>
    <row r="20" spans="1:6" s="37" customFormat="1" ht="12.75" customHeight="1">
      <c r="A20" s="42" t="s">
        <v>318</v>
      </c>
      <c r="B20" s="43" t="s">
        <v>416</v>
      </c>
      <c r="C20" s="44" t="s">
        <v>54</v>
      </c>
      <c r="D20" s="45">
        <v>1</v>
      </c>
      <c r="E20" s="46">
        <f>RP2!H19</f>
        <v>0</v>
      </c>
      <c r="F20" s="46">
        <f t="shared" si="0"/>
        <v>0</v>
      </c>
    </row>
    <row r="21" spans="1:6" s="37" customFormat="1" ht="12.75" customHeight="1">
      <c r="A21" s="42" t="s">
        <v>319</v>
      </c>
      <c r="B21" s="43" t="s">
        <v>417</v>
      </c>
      <c r="C21" s="44" t="s">
        <v>54</v>
      </c>
      <c r="D21" s="45">
        <v>1</v>
      </c>
      <c r="E21" s="46">
        <f>RP3!H19</f>
        <v>0</v>
      </c>
      <c r="F21" s="46">
        <f t="shared" si="0"/>
        <v>0</v>
      </c>
    </row>
    <row r="22" spans="1:6" s="37" customFormat="1" ht="12.75" customHeight="1">
      <c r="A22" s="42" t="s">
        <v>420</v>
      </c>
      <c r="B22" s="43" t="s">
        <v>418</v>
      </c>
      <c r="C22" s="44" t="s">
        <v>54</v>
      </c>
      <c r="D22" s="45">
        <v>1</v>
      </c>
      <c r="E22" s="46">
        <f>RN!H12</f>
        <v>0</v>
      </c>
      <c r="F22" s="46">
        <f t="shared" si="0"/>
        <v>0</v>
      </c>
    </row>
    <row r="23" spans="1:6" s="37" customFormat="1" ht="12.75" customHeight="1">
      <c r="A23" s="42" t="s">
        <v>421</v>
      </c>
      <c r="B23" s="43" t="s">
        <v>419</v>
      </c>
      <c r="C23" s="44" t="s">
        <v>54</v>
      </c>
      <c r="D23" s="45">
        <v>1</v>
      </c>
      <c r="E23" s="46">
        <f>RJT!H17</f>
        <v>0</v>
      </c>
      <c r="F23" s="46">
        <f t="shared" si="0"/>
        <v>0</v>
      </c>
    </row>
    <row r="24" spans="1:6" s="37" customFormat="1" ht="12.75" customHeight="1">
      <c r="A24" s="42" t="s">
        <v>422</v>
      </c>
      <c r="B24" s="43" t="s">
        <v>291</v>
      </c>
      <c r="C24" s="44" t="s">
        <v>54</v>
      </c>
      <c r="D24" s="45">
        <v>1</v>
      </c>
      <c r="E24" s="46">
        <f>RH!H23</f>
        <v>0</v>
      </c>
      <c r="F24" s="46">
        <f t="shared" si="0"/>
        <v>0</v>
      </c>
    </row>
    <row r="25" spans="1:6" s="37" customFormat="1" ht="12.75" customHeight="1">
      <c r="A25" s="47"/>
      <c r="B25" s="39"/>
      <c r="C25" s="40"/>
      <c r="D25" s="41"/>
      <c r="E25" s="41"/>
      <c r="F25" s="41"/>
    </row>
    <row r="26" spans="1:6" s="54" customFormat="1" ht="5.25" customHeight="1">
      <c r="A26" s="48"/>
      <c r="B26" s="49"/>
      <c r="C26" s="50"/>
      <c r="D26" s="51"/>
      <c r="E26" s="52"/>
      <c r="F26" s="53"/>
    </row>
    <row r="27" spans="1:6" s="59" customFormat="1" ht="15" customHeight="1">
      <c r="A27" s="55"/>
      <c r="B27" s="56" t="s">
        <v>58</v>
      </c>
      <c r="C27" s="55"/>
      <c r="D27" s="57"/>
      <c r="E27" s="55"/>
      <c r="F27" s="58">
        <f>SUM(F13:F25)</f>
        <v>0</v>
      </c>
    </row>
    <row r="28" spans="1:6" s="59" customFormat="1" ht="15" customHeight="1">
      <c r="A28" s="60"/>
      <c r="B28" s="61" t="s">
        <v>412</v>
      </c>
      <c r="C28" s="60"/>
      <c r="D28" s="62">
        <v>5</v>
      </c>
      <c r="E28" s="63">
        <f>E16</f>
        <v>0</v>
      </c>
      <c r="F28" s="64">
        <f>D28/100*E28</f>
        <v>0</v>
      </c>
    </row>
    <row r="29" spans="1:6" s="59" customFormat="1" ht="15" customHeight="1">
      <c r="A29" s="60"/>
      <c r="B29" s="61" t="s">
        <v>413</v>
      </c>
      <c r="C29" s="60"/>
      <c r="D29" s="62">
        <v>3</v>
      </c>
      <c r="E29" s="63">
        <f>E15</f>
        <v>0</v>
      </c>
      <c r="F29" s="64">
        <f>D29/100*E29</f>
        <v>0</v>
      </c>
    </row>
    <row r="30" spans="1:6" s="59" customFormat="1" ht="15" customHeight="1">
      <c r="A30" s="48"/>
      <c r="B30" s="65" t="s">
        <v>59</v>
      </c>
      <c r="C30" s="48"/>
      <c r="D30" s="66"/>
      <c r="E30" s="48"/>
      <c r="F30" s="67">
        <f>SUM(F27:F29)</f>
        <v>0</v>
      </c>
    </row>
    <row r="31" spans="1:6" s="59" customFormat="1" ht="15" customHeight="1">
      <c r="A31" s="68"/>
      <c r="B31" s="69"/>
      <c r="C31" s="68"/>
      <c r="D31" s="70"/>
      <c r="E31" s="68"/>
      <c r="F31" s="71"/>
    </row>
    <row r="32" spans="1:6" s="59" customFormat="1" ht="15" customHeight="1">
      <c r="A32" s="68" t="s">
        <v>60</v>
      </c>
      <c r="B32" s="69"/>
      <c r="C32" s="68"/>
      <c r="D32" s="70"/>
      <c r="E32" s="68"/>
      <c r="F32" s="71"/>
    </row>
    <row r="33" spans="1:6" s="59" customFormat="1" ht="15" customHeight="1">
      <c r="A33" s="68"/>
      <c r="B33" s="69"/>
      <c r="C33" s="68"/>
      <c r="D33" s="70"/>
      <c r="E33" s="68"/>
      <c r="F33" s="71"/>
    </row>
    <row r="34" spans="1:6" s="54" customFormat="1" ht="12.75" customHeight="1">
      <c r="A34" s="72" t="s">
        <v>61</v>
      </c>
      <c r="B34" s="73"/>
      <c r="C34" s="74"/>
      <c r="D34" s="75"/>
      <c r="E34" s="75"/>
      <c r="F34" s="76"/>
    </row>
  </sheetData>
  <sheetProtection/>
  <dataValidations count="2">
    <dataValidation type="decimal" allowBlank="1" showInputMessage="1" showErrorMessage="1" errorTitle="Zadaná hodnota není platná !" error="Je nutné zadat číslo v rozmezí od 0,01 do 999999,99" sqref="E14 E25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14:D25">
      <formula1>0</formula1>
      <formula2>999999.99</formula2>
    </dataValidation>
  </dataValidations>
  <printOptions gridLines="1"/>
  <pageMargins left="0.7480314960629921" right="0.7480314960629921" top="0.984251968503937" bottom="0.984251968503937" header="0.4921259845" footer="0.4921259845"/>
  <pageSetup horizontalDpi="300" verticalDpi="300" orientation="portrait" paperSize="9" scale="9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400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401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88</v>
      </c>
      <c r="B6" s="90" t="s">
        <v>391</v>
      </c>
      <c r="C6" s="44" t="s">
        <v>90</v>
      </c>
      <c r="D6" s="45">
        <v>6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88</v>
      </c>
      <c r="B7" s="42" t="s">
        <v>332</v>
      </c>
      <c r="C7" s="44" t="s">
        <v>90</v>
      </c>
      <c r="D7" s="45">
        <v>1</v>
      </c>
      <c r="E7" s="45">
        <v>1</v>
      </c>
      <c r="F7" s="89">
        <v>0</v>
      </c>
      <c r="G7" s="88">
        <f>E7*F7</f>
        <v>0</v>
      </c>
      <c r="H7" s="87">
        <f>D7*E7*F7</f>
        <v>0</v>
      </c>
    </row>
    <row r="8" spans="1:8" ht="12.75" customHeight="1">
      <c r="A8" s="42" t="s">
        <v>88</v>
      </c>
      <c r="B8" s="42" t="s">
        <v>249</v>
      </c>
      <c r="C8" s="44" t="s">
        <v>90</v>
      </c>
      <c r="D8" s="45">
        <v>1</v>
      </c>
      <c r="E8" s="45">
        <v>1</v>
      </c>
      <c r="F8" s="89">
        <v>0</v>
      </c>
      <c r="G8" s="88">
        <f aca="true" t="shared" si="0" ref="G8:G21">E8*F8</f>
        <v>0</v>
      </c>
      <c r="H8" s="87">
        <f aca="true" t="shared" si="1" ref="H8:H21">D8*E8*F8</f>
        <v>0</v>
      </c>
    </row>
    <row r="9" spans="1:8" ht="12.75" customHeight="1">
      <c r="A9" s="42" t="s">
        <v>88</v>
      </c>
      <c r="B9" s="42" t="s">
        <v>100</v>
      </c>
      <c r="C9" s="44" t="s">
        <v>90</v>
      </c>
      <c r="D9" s="45">
        <v>10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88</v>
      </c>
      <c r="B10" s="42" t="s">
        <v>333</v>
      </c>
      <c r="C10" s="44" t="s">
        <v>90</v>
      </c>
      <c r="D10" s="45">
        <v>9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88</v>
      </c>
      <c r="B11" s="42" t="s">
        <v>334</v>
      </c>
      <c r="C11" s="44" t="s">
        <v>90</v>
      </c>
      <c r="D11" s="45">
        <v>6</v>
      </c>
      <c r="E11" s="45">
        <v>1</v>
      </c>
      <c r="F11" s="89">
        <v>0</v>
      </c>
      <c r="G11" s="88">
        <f t="shared" si="0"/>
        <v>0</v>
      </c>
      <c r="H11" s="87">
        <f t="shared" si="1"/>
        <v>0</v>
      </c>
    </row>
    <row r="12" spans="1:8" ht="12.75" customHeight="1">
      <c r="A12" s="42" t="s">
        <v>88</v>
      </c>
      <c r="B12" s="42" t="s">
        <v>255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88</v>
      </c>
      <c r="B13" s="42" t="s">
        <v>287</v>
      </c>
      <c r="C13" s="44" t="s">
        <v>90</v>
      </c>
      <c r="D13" s="45">
        <v>1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88</v>
      </c>
      <c r="B14" s="42" t="s">
        <v>99</v>
      </c>
      <c r="C14" s="44" t="s">
        <v>90</v>
      </c>
      <c r="D14" s="45">
        <v>6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 customHeight="1">
      <c r="A15" s="42" t="s">
        <v>88</v>
      </c>
      <c r="B15" s="42" t="s">
        <v>98</v>
      </c>
      <c r="C15" s="44" t="s">
        <v>90</v>
      </c>
      <c r="D15" s="45">
        <v>1</v>
      </c>
      <c r="E15" s="45">
        <v>1</v>
      </c>
      <c r="F15" s="89">
        <v>0</v>
      </c>
      <c r="G15" s="88">
        <f t="shared" si="0"/>
        <v>0</v>
      </c>
      <c r="H15" s="87">
        <f t="shared" si="1"/>
        <v>0</v>
      </c>
    </row>
    <row r="16" spans="1:8" ht="12.75" customHeight="1">
      <c r="A16" s="42" t="s">
        <v>94</v>
      </c>
      <c r="B16" s="90" t="s">
        <v>402</v>
      </c>
      <c r="C16" s="44" t="s">
        <v>90</v>
      </c>
      <c r="D16" s="45">
        <v>1</v>
      </c>
      <c r="E16" s="45">
        <v>1</v>
      </c>
      <c r="F16" s="89">
        <v>0</v>
      </c>
      <c r="G16" s="88">
        <f t="shared" si="0"/>
        <v>0</v>
      </c>
      <c r="H16" s="87">
        <f t="shared" si="1"/>
        <v>0</v>
      </c>
    </row>
    <row r="17" spans="1:8" ht="12.75" customHeight="1">
      <c r="A17" s="42" t="s">
        <v>93</v>
      </c>
      <c r="B17" s="90" t="s">
        <v>336</v>
      </c>
      <c r="C17" s="44" t="s">
        <v>90</v>
      </c>
      <c r="D17" s="45">
        <v>1</v>
      </c>
      <c r="E17" s="45">
        <v>1</v>
      </c>
      <c r="F17" s="89">
        <v>0</v>
      </c>
      <c r="G17" s="88">
        <f t="shared" si="0"/>
        <v>0</v>
      </c>
      <c r="H17" s="87">
        <f t="shared" si="1"/>
        <v>0</v>
      </c>
    </row>
    <row r="18" spans="1:8" ht="12.75" customHeight="1">
      <c r="A18" s="42" t="s">
        <v>91</v>
      </c>
      <c r="B18" s="90" t="s">
        <v>337</v>
      </c>
      <c r="C18" s="44" t="s">
        <v>90</v>
      </c>
      <c r="D18" s="45">
        <v>38</v>
      </c>
      <c r="E18" s="45">
        <v>1</v>
      </c>
      <c r="F18" s="89">
        <v>0</v>
      </c>
      <c r="G18" s="88">
        <f t="shared" si="0"/>
        <v>0</v>
      </c>
      <c r="H18" s="87">
        <f t="shared" si="1"/>
        <v>0</v>
      </c>
    </row>
    <row r="19" spans="1:8" ht="12.75" customHeight="1">
      <c r="A19" s="42" t="s">
        <v>91</v>
      </c>
      <c r="B19" s="90" t="s">
        <v>338</v>
      </c>
      <c r="C19" s="44" t="s">
        <v>90</v>
      </c>
      <c r="D19" s="45">
        <v>6</v>
      </c>
      <c r="E19" s="45">
        <v>1</v>
      </c>
      <c r="F19" s="89">
        <v>0</v>
      </c>
      <c r="G19" s="88">
        <f t="shared" si="0"/>
        <v>0</v>
      </c>
      <c r="H19" s="87">
        <f t="shared" si="1"/>
        <v>0</v>
      </c>
    </row>
    <row r="20" spans="1:8" ht="12.75" customHeight="1">
      <c r="A20" s="42" t="s">
        <v>91</v>
      </c>
      <c r="B20" s="90" t="s">
        <v>339</v>
      </c>
      <c r="C20" s="44" t="s">
        <v>90</v>
      </c>
      <c r="D20" s="45">
        <v>18</v>
      </c>
      <c r="E20" s="45">
        <v>1</v>
      </c>
      <c r="F20" s="89">
        <v>0</v>
      </c>
      <c r="G20" s="88">
        <f t="shared" si="0"/>
        <v>0</v>
      </c>
      <c r="H20" s="87">
        <f t="shared" si="1"/>
        <v>0</v>
      </c>
    </row>
    <row r="21" spans="1:8" ht="12.75" customHeight="1">
      <c r="A21" s="42" t="s">
        <v>91</v>
      </c>
      <c r="B21" s="90" t="s">
        <v>340</v>
      </c>
      <c r="C21" s="44" t="s">
        <v>90</v>
      </c>
      <c r="D21" s="45">
        <v>3</v>
      </c>
      <c r="E21" s="45">
        <v>1</v>
      </c>
      <c r="F21" s="89">
        <v>0</v>
      </c>
      <c r="G21" s="88">
        <f t="shared" si="0"/>
        <v>0</v>
      </c>
      <c r="H21" s="87">
        <f t="shared" si="1"/>
        <v>0</v>
      </c>
    </row>
    <row r="22" spans="1:8" ht="12.75">
      <c r="A22" s="86"/>
      <c r="B22" s="49"/>
      <c r="C22" s="50"/>
      <c r="D22" s="51"/>
      <c r="E22" s="51"/>
      <c r="F22" s="52"/>
      <c r="G22" s="52"/>
      <c r="H22" s="53"/>
    </row>
    <row r="23" spans="1:8" ht="12.75">
      <c r="A23" s="84"/>
      <c r="B23" s="69" t="s">
        <v>89</v>
      </c>
      <c r="C23" s="68"/>
      <c r="D23" s="70"/>
      <c r="E23" s="70"/>
      <c r="F23" s="68"/>
      <c r="G23" s="68"/>
      <c r="H23" s="85">
        <f>SUM(H3:H21)</f>
        <v>0</v>
      </c>
    </row>
    <row r="24" spans="1:8" ht="12.75">
      <c r="A24" s="84"/>
      <c r="B24" s="69"/>
      <c r="C24" s="68"/>
      <c r="D24" s="70"/>
      <c r="E24" s="70"/>
      <c r="F24" s="68"/>
      <c r="G24" s="68"/>
      <c r="H24" s="83"/>
    </row>
    <row r="25" spans="1:8" ht="12.75">
      <c r="A25" s="82" t="s">
        <v>61</v>
      </c>
      <c r="B25" s="73"/>
      <c r="C25" s="74"/>
      <c r="D25" s="75"/>
      <c r="E25" s="75"/>
      <c r="F25" s="75"/>
      <c r="G25" s="75"/>
      <c r="H25" s="76"/>
    </row>
  </sheetData>
  <sheetProtection/>
  <autoFilter ref="A2:H21"/>
  <dataValidations count="2">
    <dataValidation type="decimal" allowBlank="1" showInputMessage="1" showErrorMessage="1" errorTitle="Zadaná hodnota není platná !" error="Je nutné zadat číslo v rozmezí od 0,01 do 999999,99" sqref="G3:G21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3:E21">
      <formula1>0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8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5.140625" style="1" customWidth="1"/>
    <col min="2" max="2" width="17.7109375" style="1" customWidth="1"/>
    <col min="3" max="3" width="52.57421875" style="1" customWidth="1"/>
    <col min="4" max="5" width="9.7109375" style="1" customWidth="1"/>
    <col min="6" max="6" width="8.7109375" style="1" customWidth="1"/>
    <col min="7" max="7" width="4.7109375" style="1" customWidth="1"/>
    <col min="8" max="9" width="10.8515625" style="1" customWidth="1"/>
    <col min="10" max="10" width="9.140625" style="1" customWidth="1"/>
    <col min="11" max="11" width="7.7109375" style="1" hidden="1" customWidth="1"/>
    <col min="12" max="12" width="7.28125" style="1" hidden="1" customWidth="1"/>
    <col min="13" max="13" width="7.7109375" style="1" hidden="1" customWidth="1"/>
    <col min="14" max="14" width="7.28125" style="1" hidden="1" customWidth="1"/>
    <col min="15" max="16384" width="9.140625" style="1" customWidth="1"/>
  </cols>
  <sheetData>
    <row r="2" spans="1:9" ht="15.75">
      <c r="A2" s="118" t="s">
        <v>129</v>
      </c>
      <c r="B2" s="118"/>
      <c r="C2" s="118"/>
      <c r="D2" s="118"/>
      <c r="E2" s="118"/>
      <c r="F2" s="118"/>
      <c r="G2" s="118"/>
      <c r="H2" s="118"/>
      <c r="I2" s="116"/>
    </row>
    <row r="3" spans="1:14" ht="11.25">
      <c r="A3" s="2" t="s">
        <v>110</v>
      </c>
      <c r="B3" s="3" t="s">
        <v>0</v>
      </c>
      <c r="C3" s="3" t="s">
        <v>1</v>
      </c>
      <c r="D3" s="2" t="s">
        <v>115</v>
      </c>
      <c r="E3" s="2" t="s">
        <v>116</v>
      </c>
      <c r="F3" s="2" t="s">
        <v>2</v>
      </c>
      <c r="G3" s="3" t="s">
        <v>3</v>
      </c>
      <c r="H3" s="2" t="s">
        <v>111</v>
      </c>
      <c r="I3" s="2" t="s">
        <v>112</v>
      </c>
      <c r="K3" s="2" t="s">
        <v>109</v>
      </c>
      <c r="L3" s="2" t="s">
        <v>34</v>
      </c>
      <c r="M3" s="97" t="s">
        <v>117</v>
      </c>
      <c r="N3" s="97" t="s">
        <v>118</v>
      </c>
    </row>
    <row r="4" spans="1:14" ht="7.5" customHeight="1">
      <c r="A4" s="99"/>
      <c r="B4" s="99"/>
      <c r="C4" s="99"/>
      <c r="D4" s="99"/>
      <c r="E4" s="99"/>
      <c r="F4" s="99"/>
      <c r="G4" s="99"/>
      <c r="H4" s="99"/>
      <c r="I4" s="99"/>
      <c r="K4" s="99"/>
      <c r="L4" s="99"/>
      <c r="M4" s="99"/>
      <c r="N4" s="99"/>
    </row>
    <row r="5" spans="1:14" s="101" customFormat="1" ht="11.25" customHeight="1">
      <c r="A5" s="102"/>
      <c r="B5" s="104" t="s">
        <v>272</v>
      </c>
      <c r="C5" s="104" t="s">
        <v>273</v>
      </c>
      <c r="D5" s="103"/>
      <c r="E5" s="103"/>
      <c r="F5" s="103"/>
      <c r="G5" s="103"/>
      <c r="H5" s="103"/>
      <c r="I5" s="103"/>
      <c r="K5" s="103"/>
      <c r="L5" s="103"/>
      <c r="M5" s="103"/>
      <c r="N5" s="103"/>
    </row>
    <row r="6" spans="1:14" ht="11.25">
      <c r="A6" s="95">
        <v>741</v>
      </c>
      <c r="B6" s="4" t="s">
        <v>351</v>
      </c>
      <c r="C6" s="4" t="s">
        <v>273</v>
      </c>
      <c r="D6" s="94">
        <f>K6*L6</f>
        <v>0</v>
      </c>
      <c r="E6" s="96"/>
      <c r="F6" s="100">
        <v>25</v>
      </c>
      <c r="G6" s="4" t="s">
        <v>119</v>
      </c>
      <c r="H6" s="94">
        <f>D6*F6</f>
        <v>0</v>
      </c>
      <c r="I6" s="96"/>
      <c r="K6" s="98">
        <v>60</v>
      </c>
      <c r="L6" s="98">
        <v>0</v>
      </c>
      <c r="M6" s="93"/>
      <c r="N6" s="93"/>
    </row>
    <row r="7" spans="1:14" s="101" customFormat="1" ht="11.25" customHeight="1">
      <c r="A7" s="102"/>
      <c r="B7" s="104" t="s">
        <v>327</v>
      </c>
      <c r="C7" s="104" t="s">
        <v>36</v>
      </c>
      <c r="D7" s="103"/>
      <c r="E7" s="103"/>
      <c r="F7" s="103"/>
      <c r="G7" s="103"/>
      <c r="H7" s="103"/>
      <c r="I7" s="103"/>
      <c r="K7" s="103"/>
      <c r="L7" s="103"/>
      <c r="M7" s="103"/>
      <c r="N7" s="103"/>
    </row>
    <row r="8" spans="1:14" s="80" customFormat="1" ht="28.5" customHeight="1">
      <c r="A8" s="112">
        <v>741</v>
      </c>
      <c r="B8" s="6" t="s">
        <v>351</v>
      </c>
      <c r="C8" s="6" t="s">
        <v>328</v>
      </c>
      <c r="D8" s="106">
        <f>K8*L8</f>
        <v>0</v>
      </c>
      <c r="E8" s="105"/>
      <c r="F8" s="107">
        <v>50</v>
      </c>
      <c r="G8" s="6" t="s">
        <v>119</v>
      </c>
      <c r="H8" s="106">
        <f>D8*F8</f>
        <v>0</v>
      </c>
      <c r="I8" s="105"/>
      <c r="K8" s="108">
        <v>60</v>
      </c>
      <c r="L8" s="108">
        <v>0</v>
      </c>
      <c r="M8" s="109"/>
      <c r="N8" s="109"/>
    </row>
    <row r="9" spans="1:14" s="101" customFormat="1" ht="11.25" customHeight="1">
      <c r="A9" s="102"/>
      <c r="B9" s="104" t="s">
        <v>131</v>
      </c>
      <c r="C9" s="104" t="s">
        <v>132</v>
      </c>
      <c r="D9" s="103"/>
      <c r="E9" s="103"/>
      <c r="F9" s="103"/>
      <c r="G9" s="103"/>
      <c r="H9" s="103"/>
      <c r="I9" s="103"/>
      <c r="K9" s="103"/>
      <c r="L9" s="103"/>
      <c r="M9" s="103"/>
      <c r="N9" s="103"/>
    </row>
    <row r="10" spans="1:14" ht="11.25">
      <c r="A10" s="95">
        <v>741</v>
      </c>
      <c r="B10" s="4" t="s">
        <v>351</v>
      </c>
      <c r="C10" s="4" t="s">
        <v>4</v>
      </c>
      <c r="D10" s="94">
        <f>K10*L10</f>
        <v>0</v>
      </c>
      <c r="E10" s="96"/>
      <c r="F10" s="100">
        <v>30</v>
      </c>
      <c r="G10" s="4" t="s">
        <v>119</v>
      </c>
      <c r="H10" s="94">
        <f>D10*F10</f>
        <v>0</v>
      </c>
      <c r="I10" s="96"/>
      <c r="K10" s="98">
        <v>60</v>
      </c>
      <c r="L10" s="98">
        <v>0</v>
      </c>
      <c r="M10" s="93"/>
      <c r="N10" s="93"/>
    </row>
    <row r="11" spans="1:14" s="101" customFormat="1" ht="11.25" customHeight="1">
      <c r="A11" s="102"/>
      <c r="B11" s="104" t="s">
        <v>141</v>
      </c>
      <c r="C11" s="104" t="s">
        <v>342</v>
      </c>
      <c r="D11" s="103"/>
      <c r="E11" s="103"/>
      <c r="F11" s="103"/>
      <c r="G11" s="103"/>
      <c r="H11" s="103"/>
      <c r="I11" s="103"/>
      <c r="K11" s="103"/>
      <c r="L11" s="103"/>
      <c r="M11" s="103"/>
      <c r="N11" s="103"/>
    </row>
    <row r="12" spans="1:14" ht="11.25" customHeight="1">
      <c r="A12" s="95">
        <v>741</v>
      </c>
      <c r="B12" s="4" t="s">
        <v>9</v>
      </c>
      <c r="C12" s="4" t="s">
        <v>140</v>
      </c>
      <c r="D12" s="94">
        <f>K12*L12</f>
        <v>0</v>
      </c>
      <c r="E12" s="96"/>
      <c r="F12" s="100">
        <v>211</v>
      </c>
      <c r="G12" s="4" t="s">
        <v>14</v>
      </c>
      <c r="H12" s="94">
        <f>D12*F12</f>
        <v>0</v>
      </c>
      <c r="I12" s="96"/>
      <c r="K12" s="98">
        <v>3.06</v>
      </c>
      <c r="L12" s="98">
        <v>0</v>
      </c>
      <c r="M12" s="93"/>
      <c r="N12" s="93"/>
    </row>
    <row r="13" spans="1:14" s="101" customFormat="1" ht="11.25" customHeight="1">
      <c r="A13" s="102"/>
      <c r="B13" s="104" t="s">
        <v>139</v>
      </c>
      <c r="C13" s="104" t="s">
        <v>343</v>
      </c>
      <c r="D13" s="103"/>
      <c r="E13" s="103"/>
      <c r="F13" s="103"/>
      <c r="G13" s="103"/>
      <c r="H13" s="103"/>
      <c r="I13" s="103"/>
      <c r="K13" s="103"/>
      <c r="L13" s="103"/>
      <c r="M13" s="103"/>
      <c r="N13" s="103"/>
    </row>
    <row r="14" spans="1:14" ht="11.25" customHeight="1">
      <c r="A14" s="95">
        <v>741</v>
      </c>
      <c r="B14" s="4" t="s">
        <v>10</v>
      </c>
      <c r="C14" s="4" t="s">
        <v>142</v>
      </c>
      <c r="D14" s="94">
        <f>K14*L14</f>
        <v>0</v>
      </c>
      <c r="E14" s="96"/>
      <c r="F14" s="100">
        <v>60</v>
      </c>
      <c r="G14" s="4" t="s">
        <v>14</v>
      </c>
      <c r="H14" s="94">
        <f>D14*F14</f>
        <v>0</v>
      </c>
      <c r="I14" s="96"/>
      <c r="K14" s="98">
        <v>3.42</v>
      </c>
      <c r="L14" s="98">
        <v>0</v>
      </c>
      <c r="M14" s="93"/>
      <c r="N14" s="93"/>
    </row>
    <row r="15" spans="1:14" s="101" customFormat="1" ht="11.25" customHeight="1">
      <c r="A15" s="102"/>
      <c r="B15" s="104" t="s">
        <v>143</v>
      </c>
      <c r="C15" s="104" t="s">
        <v>344</v>
      </c>
      <c r="D15" s="103"/>
      <c r="E15" s="103"/>
      <c r="F15" s="103"/>
      <c r="G15" s="103"/>
      <c r="H15" s="103"/>
      <c r="I15" s="103"/>
      <c r="K15" s="103"/>
      <c r="L15" s="103"/>
      <c r="M15" s="103"/>
      <c r="N15" s="103"/>
    </row>
    <row r="16" spans="1:14" ht="11.25" customHeight="1">
      <c r="A16" s="95">
        <v>741</v>
      </c>
      <c r="B16" s="4" t="s">
        <v>87</v>
      </c>
      <c r="C16" s="4" t="s">
        <v>144</v>
      </c>
      <c r="D16" s="94">
        <f>K16*L16</f>
        <v>0</v>
      </c>
      <c r="E16" s="96"/>
      <c r="F16" s="100">
        <v>10</v>
      </c>
      <c r="G16" s="4" t="s">
        <v>14</v>
      </c>
      <c r="H16" s="94">
        <f>D16*F16</f>
        <v>0</v>
      </c>
      <c r="I16" s="96"/>
      <c r="K16" s="98">
        <v>5.52</v>
      </c>
      <c r="L16" s="98">
        <v>0</v>
      </c>
      <c r="M16" s="93"/>
      <c r="N16" s="93"/>
    </row>
    <row r="17" spans="1:14" s="101" customFormat="1" ht="11.25" customHeight="1">
      <c r="A17" s="102"/>
      <c r="B17" s="104" t="s">
        <v>145</v>
      </c>
      <c r="C17" s="104" t="s">
        <v>345</v>
      </c>
      <c r="D17" s="103"/>
      <c r="E17" s="103"/>
      <c r="F17" s="103"/>
      <c r="G17" s="103"/>
      <c r="H17" s="103"/>
      <c r="I17" s="103"/>
      <c r="K17" s="103"/>
      <c r="L17" s="103"/>
      <c r="M17" s="103"/>
      <c r="N17" s="103"/>
    </row>
    <row r="18" spans="1:14" ht="11.25" customHeight="1">
      <c r="A18" s="95">
        <v>741</v>
      </c>
      <c r="B18" s="4" t="s">
        <v>86</v>
      </c>
      <c r="C18" s="4" t="s">
        <v>146</v>
      </c>
      <c r="D18" s="94">
        <f>K18*L18</f>
        <v>0</v>
      </c>
      <c r="E18" s="96"/>
      <c r="F18" s="100">
        <v>18</v>
      </c>
      <c r="G18" s="4" t="s">
        <v>14</v>
      </c>
      <c r="H18" s="94">
        <f>D18*F18</f>
        <v>0</v>
      </c>
      <c r="I18" s="96"/>
      <c r="K18" s="98">
        <v>10.74</v>
      </c>
      <c r="L18" s="98">
        <v>0</v>
      </c>
      <c r="M18" s="93"/>
      <c r="N18" s="93"/>
    </row>
    <row r="19" spans="1:14" s="101" customFormat="1" ht="11.25" customHeight="1">
      <c r="A19" s="102"/>
      <c r="B19" s="104" t="s">
        <v>133</v>
      </c>
      <c r="C19" s="104" t="s">
        <v>134</v>
      </c>
      <c r="D19" s="103"/>
      <c r="E19" s="103"/>
      <c r="F19" s="103"/>
      <c r="G19" s="103"/>
      <c r="H19" s="103"/>
      <c r="I19" s="103"/>
      <c r="K19" s="103"/>
      <c r="L19" s="103"/>
      <c r="M19" s="103"/>
      <c r="N19" s="103"/>
    </row>
    <row r="20" spans="1:14" ht="11.25" customHeight="1">
      <c r="A20" s="95">
        <v>741</v>
      </c>
      <c r="B20" s="4" t="s">
        <v>120</v>
      </c>
      <c r="C20" s="4" t="s">
        <v>121</v>
      </c>
      <c r="D20" s="94">
        <f>K20*L20</f>
        <v>0</v>
      </c>
      <c r="E20" s="96"/>
      <c r="F20" s="100">
        <v>30</v>
      </c>
      <c r="G20" s="4" t="s">
        <v>5</v>
      </c>
      <c r="H20" s="94">
        <f>D20*F20</f>
        <v>0</v>
      </c>
      <c r="I20" s="96"/>
      <c r="K20" s="98">
        <v>12</v>
      </c>
      <c r="L20" s="98">
        <v>0</v>
      </c>
      <c r="M20" s="93"/>
      <c r="N20" s="93"/>
    </row>
    <row r="21" spans="1:14" ht="11.25" customHeight="1">
      <c r="A21" s="96" t="s">
        <v>114</v>
      </c>
      <c r="B21" s="4" t="s">
        <v>80</v>
      </c>
      <c r="C21" s="4" t="s">
        <v>126</v>
      </c>
      <c r="D21" s="94"/>
      <c r="E21" s="96">
        <f>M21*N21</f>
        <v>0</v>
      </c>
      <c r="F21" s="100">
        <v>30</v>
      </c>
      <c r="G21" s="4" t="s">
        <v>5</v>
      </c>
      <c r="H21" s="94"/>
      <c r="I21" s="96">
        <f>E21*F21</f>
        <v>0</v>
      </c>
      <c r="K21" s="96"/>
      <c r="L21" s="96"/>
      <c r="M21" s="96">
        <v>0</v>
      </c>
      <c r="N21" s="96">
        <v>1</v>
      </c>
    </row>
    <row r="22" spans="1:14" ht="11.25" customHeight="1">
      <c r="A22" s="96" t="s">
        <v>114</v>
      </c>
      <c r="B22" s="4" t="s">
        <v>125</v>
      </c>
      <c r="C22" s="4" t="s">
        <v>124</v>
      </c>
      <c r="D22" s="94"/>
      <c r="E22" s="96">
        <f>M22*N22</f>
        <v>0</v>
      </c>
      <c r="F22" s="100">
        <v>30</v>
      </c>
      <c r="G22" s="4" t="s">
        <v>5</v>
      </c>
      <c r="H22" s="94"/>
      <c r="I22" s="96">
        <f>E22*F22</f>
        <v>0</v>
      </c>
      <c r="K22" s="96"/>
      <c r="L22" s="96"/>
      <c r="M22" s="96">
        <v>0</v>
      </c>
      <c r="N22" s="96">
        <v>1</v>
      </c>
    </row>
    <row r="23" spans="1:14" s="101" customFormat="1" ht="11.25" customHeight="1">
      <c r="A23" s="102"/>
      <c r="B23" s="104" t="s">
        <v>135</v>
      </c>
      <c r="C23" s="104" t="s">
        <v>137</v>
      </c>
      <c r="D23" s="103"/>
      <c r="E23" s="103"/>
      <c r="F23" s="103"/>
      <c r="G23" s="103"/>
      <c r="H23" s="103"/>
      <c r="I23" s="103"/>
      <c r="K23" s="103"/>
      <c r="L23" s="103"/>
      <c r="M23" s="103"/>
      <c r="N23" s="103"/>
    </row>
    <row r="24" spans="1:14" ht="11.25" customHeight="1">
      <c r="A24" s="95">
        <v>741</v>
      </c>
      <c r="B24" s="4" t="s">
        <v>120</v>
      </c>
      <c r="C24" s="4" t="s">
        <v>122</v>
      </c>
      <c r="D24" s="94">
        <f>K24*L24</f>
        <v>0</v>
      </c>
      <c r="E24" s="96"/>
      <c r="F24" s="100">
        <v>141</v>
      </c>
      <c r="G24" s="4" t="s">
        <v>5</v>
      </c>
      <c r="H24" s="94">
        <f>D24*F24</f>
        <v>0</v>
      </c>
      <c r="I24" s="96"/>
      <c r="K24" s="98">
        <v>12</v>
      </c>
      <c r="L24" s="98">
        <v>0</v>
      </c>
      <c r="M24" s="93"/>
      <c r="N24" s="93"/>
    </row>
    <row r="25" spans="1:14" ht="11.25" customHeight="1">
      <c r="A25" s="96" t="s">
        <v>114</v>
      </c>
      <c r="B25" s="4" t="s">
        <v>41</v>
      </c>
      <c r="C25" s="4" t="s">
        <v>127</v>
      </c>
      <c r="D25" s="94"/>
      <c r="E25" s="96">
        <f>M25*N25</f>
        <v>0</v>
      </c>
      <c r="F25" s="100">
        <v>141</v>
      </c>
      <c r="G25" s="4" t="s">
        <v>5</v>
      </c>
      <c r="H25" s="94"/>
      <c r="I25" s="96">
        <f>E25*F25</f>
        <v>0</v>
      </c>
      <c r="K25" s="96"/>
      <c r="L25" s="96"/>
      <c r="M25" s="96">
        <v>0</v>
      </c>
      <c r="N25" s="96">
        <v>1</v>
      </c>
    </row>
    <row r="26" spans="1:14" ht="11.25" customHeight="1">
      <c r="A26" s="96" t="s">
        <v>114</v>
      </c>
      <c r="B26" s="4" t="s">
        <v>125</v>
      </c>
      <c r="C26" s="4" t="s">
        <v>124</v>
      </c>
      <c r="D26" s="94"/>
      <c r="E26" s="96">
        <f>M26*N26</f>
        <v>0</v>
      </c>
      <c r="F26" s="100">
        <v>141</v>
      </c>
      <c r="G26" s="4" t="s">
        <v>5</v>
      </c>
      <c r="H26" s="94"/>
      <c r="I26" s="96">
        <f>E26*F26</f>
        <v>0</v>
      </c>
      <c r="K26" s="96"/>
      <c r="L26" s="96"/>
      <c r="M26" s="96">
        <v>0</v>
      </c>
      <c r="N26" s="96">
        <v>1</v>
      </c>
    </row>
    <row r="27" spans="1:14" s="101" customFormat="1" ht="11.25" customHeight="1">
      <c r="A27" s="102"/>
      <c r="B27" s="104" t="s">
        <v>136</v>
      </c>
      <c r="C27" s="104" t="s">
        <v>138</v>
      </c>
      <c r="D27" s="103"/>
      <c r="E27" s="103"/>
      <c r="F27" s="103"/>
      <c r="G27" s="103"/>
      <c r="H27" s="103"/>
      <c r="I27" s="103"/>
      <c r="K27" s="103"/>
      <c r="L27" s="103"/>
      <c r="M27" s="103"/>
      <c r="N27" s="103"/>
    </row>
    <row r="28" spans="1:14" ht="11.25" customHeight="1">
      <c r="A28" s="95">
        <v>741</v>
      </c>
      <c r="B28" s="4" t="s">
        <v>120</v>
      </c>
      <c r="C28" s="4" t="s">
        <v>123</v>
      </c>
      <c r="D28" s="94">
        <f>K28*L28</f>
        <v>0</v>
      </c>
      <c r="E28" s="96"/>
      <c r="F28" s="100">
        <v>2</v>
      </c>
      <c r="G28" s="4" t="s">
        <v>5</v>
      </c>
      <c r="H28" s="94">
        <f>D28*F28</f>
        <v>0</v>
      </c>
      <c r="I28" s="96"/>
      <c r="K28" s="98">
        <v>12</v>
      </c>
      <c r="L28" s="98">
        <v>0</v>
      </c>
      <c r="M28" s="93"/>
      <c r="N28" s="93"/>
    </row>
    <row r="29" spans="1:14" ht="11.25" customHeight="1">
      <c r="A29" s="96" t="s">
        <v>114</v>
      </c>
      <c r="B29" s="4" t="s">
        <v>81</v>
      </c>
      <c r="C29" s="4" t="s">
        <v>128</v>
      </c>
      <c r="D29" s="94"/>
      <c r="E29" s="96">
        <f>M29*N29</f>
        <v>0</v>
      </c>
      <c r="F29" s="100">
        <v>2</v>
      </c>
      <c r="G29" s="4" t="s">
        <v>5</v>
      </c>
      <c r="H29" s="94"/>
      <c r="I29" s="96">
        <f>E29*F29</f>
        <v>0</v>
      </c>
      <c r="K29" s="96"/>
      <c r="L29" s="96"/>
      <c r="M29" s="96">
        <v>0</v>
      </c>
      <c r="N29" s="96">
        <v>1</v>
      </c>
    </row>
    <row r="30" spans="1:14" ht="11.25" customHeight="1">
      <c r="A30" s="96" t="s">
        <v>114</v>
      </c>
      <c r="B30" s="4" t="s">
        <v>125</v>
      </c>
      <c r="C30" s="4" t="s">
        <v>124</v>
      </c>
      <c r="D30" s="94"/>
      <c r="E30" s="96">
        <f>M30*N30</f>
        <v>0</v>
      </c>
      <c r="F30" s="100">
        <v>2</v>
      </c>
      <c r="G30" s="4" t="s">
        <v>5</v>
      </c>
      <c r="H30" s="94"/>
      <c r="I30" s="96">
        <f>E30*F30</f>
        <v>0</v>
      </c>
      <c r="K30" s="96"/>
      <c r="L30" s="96"/>
      <c r="M30" s="96">
        <v>0</v>
      </c>
      <c r="N30" s="96">
        <v>1</v>
      </c>
    </row>
    <row r="31" spans="1:14" s="101" customFormat="1" ht="11.25" customHeight="1">
      <c r="A31" s="102"/>
      <c r="B31" s="104" t="s">
        <v>155</v>
      </c>
      <c r="C31" s="104" t="s">
        <v>148</v>
      </c>
      <c r="D31" s="103"/>
      <c r="E31" s="103"/>
      <c r="F31" s="103"/>
      <c r="G31" s="103"/>
      <c r="H31" s="103"/>
      <c r="I31" s="103"/>
      <c r="K31" s="103"/>
      <c r="L31" s="103"/>
      <c r="M31" s="103"/>
      <c r="N31" s="103"/>
    </row>
    <row r="32" spans="1:14" ht="11.25" customHeight="1">
      <c r="A32" s="95">
        <v>741</v>
      </c>
      <c r="B32" s="4" t="s">
        <v>147</v>
      </c>
      <c r="C32" s="4" t="s">
        <v>148</v>
      </c>
      <c r="D32" s="94">
        <f>K32*L32</f>
        <v>0</v>
      </c>
      <c r="E32" s="96"/>
      <c r="F32" s="100">
        <v>60</v>
      </c>
      <c r="G32" s="4" t="s">
        <v>5</v>
      </c>
      <c r="H32" s="94">
        <f>D32*F32</f>
        <v>0</v>
      </c>
      <c r="I32" s="96"/>
      <c r="K32" s="98">
        <v>5.4</v>
      </c>
      <c r="L32" s="98">
        <v>0</v>
      </c>
      <c r="M32" s="93"/>
      <c r="N32" s="93"/>
    </row>
    <row r="33" spans="1:14" ht="11.25" customHeight="1">
      <c r="A33" s="96" t="s">
        <v>114</v>
      </c>
      <c r="B33" s="4" t="s">
        <v>149</v>
      </c>
      <c r="C33" s="4" t="s">
        <v>29</v>
      </c>
      <c r="D33" s="94"/>
      <c r="E33" s="96">
        <f>M33*N33</f>
        <v>0</v>
      </c>
      <c r="F33" s="100">
        <v>60</v>
      </c>
      <c r="G33" s="4" t="s">
        <v>5</v>
      </c>
      <c r="H33" s="94"/>
      <c r="I33" s="96">
        <f>E33*F33</f>
        <v>0</v>
      </c>
      <c r="K33" s="96"/>
      <c r="L33" s="96"/>
      <c r="M33" s="96">
        <v>0</v>
      </c>
      <c r="N33" s="96">
        <v>1</v>
      </c>
    </row>
    <row r="34" spans="1:14" s="101" customFormat="1" ht="11.25" customHeight="1">
      <c r="A34" s="102"/>
      <c r="B34" s="104" t="s">
        <v>156</v>
      </c>
      <c r="C34" s="104" t="s">
        <v>150</v>
      </c>
      <c r="D34" s="103"/>
      <c r="E34" s="103"/>
      <c r="F34" s="103"/>
      <c r="G34" s="103"/>
      <c r="H34" s="103"/>
      <c r="I34" s="103"/>
      <c r="K34" s="103"/>
      <c r="L34" s="103"/>
      <c r="M34" s="103"/>
      <c r="N34" s="103"/>
    </row>
    <row r="35" spans="1:14" ht="11.25" customHeight="1">
      <c r="A35" s="95">
        <v>741</v>
      </c>
      <c r="B35" s="4" t="s">
        <v>147</v>
      </c>
      <c r="C35" s="4" t="s">
        <v>150</v>
      </c>
      <c r="D35" s="94">
        <f>K35*L35</f>
        <v>0</v>
      </c>
      <c r="E35" s="96"/>
      <c r="F35" s="100">
        <v>897</v>
      </c>
      <c r="G35" s="4" t="s">
        <v>5</v>
      </c>
      <c r="H35" s="94">
        <f>D35*F35</f>
        <v>0</v>
      </c>
      <c r="I35" s="96"/>
      <c r="K35" s="98">
        <v>5.4</v>
      </c>
      <c r="L35" s="98">
        <v>0</v>
      </c>
      <c r="M35" s="93"/>
      <c r="N35" s="93"/>
    </row>
    <row r="36" spans="1:14" ht="11.25" customHeight="1">
      <c r="A36" s="96" t="s">
        <v>114</v>
      </c>
      <c r="B36" s="4" t="s">
        <v>151</v>
      </c>
      <c r="C36" s="4" t="s">
        <v>28</v>
      </c>
      <c r="D36" s="94"/>
      <c r="E36" s="96">
        <f>M36*N36</f>
        <v>0</v>
      </c>
      <c r="F36" s="100">
        <v>897</v>
      </c>
      <c r="G36" s="4" t="s">
        <v>5</v>
      </c>
      <c r="H36" s="94"/>
      <c r="I36" s="96">
        <f>E36*F36</f>
        <v>0</v>
      </c>
      <c r="K36" s="96"/>
      <c r="L36" s="96"/>
      <c r="M36" s="96">
        <v>0</v>
      </c>
      <c r="N36" s="96">
        <v>1</v>
      </c>
    </row>
    <row r="37" spans="1:14" s="101" customFormat="1" ht="11.25" customHeight="1">
      <c r="A37" s="102"/>
      <c r="B37" s="104" t="s">
        <v>157</v>
      </c>
      <c r="C37" s="104" t="s">
        <v>152</v>
      </c>
      <c r="D37" s="103"/>
      <c r="E37" s="103"/>
      <c r="F37" s="103"/>
      <c r="G37" s="103"/>
      <c r="H37" s="103"/>
      <c r="I37" s="103"/>
      <c r="K37" s="103"/>
      <c r="L37" s="103"/>
      <c r="M37" s="103"/>
      <c r="N37" s="103"/>
    </row>
    <row r="38" spans="1:14" ht="11.25" customHeight="1">
      <c r="A38" s="95">
        <v>741</v>
      </c>
      <c r="B38" s="4" t="s">
        <v>147</v>
      </c>
      <c r="C38" s="4" t="s">
        <v>152</v>
      </c>
      <c r="D38" s="94">
        <f>K38*L38</f>
        <v>0</v>
      </c>
      <c r="E38" s="96"/>
      <c r="F38" s="100">
        <v>838</v>
      </c>
      <c r="G38" s="4" t="s">
        <v>5</v>
      </c>
      <c r="H38" s="94">
        <f>D38*F38</f>
        <v>0</v>
      </c>
      <c r="I38" s="96"/>
      <c r="K38" s="98">
        <v>5.4</v>
      </c>
      <c r="L38" s="98">
        <v>0</v>
      </c>
      <c r="M38" s="93"/>
      <c r="N38" s="93"/>
    </row>
    <row r="39" spans="1:14" ht="11.25" customHeight="1">
      <c r="A39" s="96" t="s">
        <v>114</v>
      </c>
      <c r="B39" s="4" t="s">
        <v>153</v>
      </c>
      <c r="C39" s="4" t="s">
        <v>30</v>
      </c>
      <c r="D39" s="94"/>
      <c r="E39" s="96">
        <f>M39*N39</f>
        <v>0</v>
      </c>
      <c r="F39" s="100">
        <v>838</v>
      </c>
      <c r="G39" s="4" t="s">
        <v>5</v>
      </c>
      <c r="H39" s="94"/>
      <c r="I39" s="96">
        <f>E39*F39</f>
        <v>0</v>
      </c>
      <c r="K39" s="96"/>
      <c r="L39" s="96"/>
      <c r="M39" s="96">
        <v>0</v>
      </c>
      <c r="N39" s="96">
        <v>1</v>
      </c>
    </row>
    <row r="40" spans="1:14" s="101" customFormat="1" ht="11.25" customHeight="1">
      <c r="A40" s="102"/>
      <c r="B40" s="104" t="s">
        <v>158</v>
      </c>
      <c r="C40" s="104" t="s">
        <v>159</v>
      </c>
      <c r="D40" s="103"/>
      <c r="E40" s="103"/>
      <c r="F40" s="103"/>
      <c r="G40" s="103"/>
      <c r="H40" s="103"/>
      <c r="I40" s="103"/>
      <c r="K40" s="103"/>
      <c r="L40" s="103"/>
      <c r="M40" s="103"/>
      <c r="N40" s="103"/>
    </row>
    <row r="41" spans="1:14" ht="11.25" customHeight="1">
      <c r="A41" s="95">
        <v>741</v>
      </c>
      <c r="B41" s="4" t="s">
        <v>83</v>
      </c>
      <c r="C41" s="4" t="s">
        <v>159</v>
      </c>
      <c r="D41" s="94">
        <f>K41*L41</f>
        <v>0</v>
      </c>
      <c r="E41" s="96"/>
      <c r="F41" s="100">
        <v>141</v>
      </c>
      <c r="G41" s="4" t="s">
        <v>5</v>
      </c>
      <c r="H41" s="94">
        <f>D41*F41</f>
        <v>0</v>
      </c>
      <c r="I41" s="96"/>
      <c r="K41" s="98">
        <v>6.36</v>
      </c>
      <c r="L41" s="98">
        <v>0</v>
      </c>
      <c r="M41" s="93"/>
      <c r="N41" s="93"/>
    </row>
    <row r="42" spans="1:14" ht="11.25" customHeight="1">
      <c r="A42" s="96" t="s">
        <v>114</v>
      </c>
      <c r="B42" s="4" t="s">
        <v>160</v>
      </c>
      <c r="C42" s="4" t="s">
        <v>84</v>
      </c>
      <c r="D42" s="94"/>
      <c r="E42" s="96">
        <f>M42*N42</f>
        <v>0</v>
      </c>
      <c r="F42" s="100">
        <v>141</v>
      </c>
      <c r="G42" s="4" t="s">
        <v>5</v>
      </c>
      <c r="H42" s="94"/>
      <c r="I42" s="96">
        <f>E42*F42</f>
        <v>0</v>
      </c>
      <c r="K42" s="96"/>
      <c r="L42" s="96"/>
      <c r="M42" s="96">
        <v>0</v>
      </c>
      <c r="N42" s="96">
        <v>1</v>
      </c>
    </row>
    <row r="43" spans="1:14" s="101" customFormat="1" ht="11.25" customHeight="1">
      <c r="A43" s="102"/>
      <c r="B43" s="104" t="s">
        <v>162</v>
      </c>
      <c r="C43" s="104" t="s">
        <v>163</v>
      </c>
      <c r="D43" s="103"/>
      <c r="E43" s="103"/>
      <c r="F43" s="103"/>
      <c r="G43" s="103"/>
      <c r="H43" s="103"/>
      <c r="I43" s="103"/>
      <c r="K43" s="103"/>
      <c r="L43" s="103"/>
      <c r="M43" s="103"/>
      <c r="N43" s="103"/>
    </row>
    <row r="44" spans="1:14" ht="11.25" customHeight="1">
      <c r="A44" s="95">
        <v>741</v>
      </c>
      <c r="B44" s="4" t="s">
        <v>161</v>
      </c>
      <c r="C44" s="4" t="s">
        <v>163</v>
      </c>
      <c r="D44" s="94">
        <f>K44*L44</f>
        <v>0</v>
      </c>
      <c r="E44" s="96"/>
      <c r="F44" s="100">
        <v>17</v>
      </c>
      <c r="G44" s="4" t="s">
        <v>5</v>
      </c>
      <c r="H44" s="94">
        <f>D44*F44</f>
        <v>0</v>
      </c>
      <c r="I44" s="96"/>
      <c r="K44" s="98">
        <v>7.56</v>
      </c>
      <c r="L44" s="98">
        <v>0</v>
      </c>
      <c r="M44" s="93"/>
      <c r="N44" s="93"/>
    </row>
    <row r="45" spans="1:14" ht="11.25" customHeight="1">
      <c r="A45" s="96" t="s">
        <v>114</v>
      </c>
      <c r="B45" s="4" t="s">
        <v>164</v>
      </c>
      <c r="C45" s="4" t="s">
        <v>42</v>
      </c>
      <c r="D45" s="94"/>
      <c r="E45" s="96">
        <f>M45*N45</f>
        <v>0</v>
      </c>
      <c r="F45" s="100">
        <v>17</v>
      </c>
      <c r="G45" s="4" t="s">
        <v>5</v>
      </c>
      <c r="H45" s="94"/>
      <c r="I45" s="96">
        <f>E45*F45</f>
        <v>0</v>
      </c>
      <c r="K45" s="96"/>
      <c r="L45" s="96"/>
      <c r="M45" s="96">
        <v>0</v>
      </c>
      <c r="N45" s="96">
        <v>1</v>
      </c>
    </row>
    <row r="46" spans="1:14" s="101" customFormat="1" ht="11.25" customHeight="1">
      <c r="A46" s="102"/>
      <c r="B46" s="104" t="s">
        <v>165</v>
      </c>
      <c r="C46" s="104" t="s">
        <v>167</v>
      </c>
      <c r="D46" s="103"/>
      <c r="E46" s="103"/>
      <c r="F46" s="103"/>
      <c r="G46" s="103"/>
      <c r="H46" s="103"/>
      <c r="I46" s="103"/>
      <c r="K46" s="103"/>
      <c r="L46" s="103"/>
      <c r="M46" s="103"/>
      <c r="N46" s="103"/>
    </row>
    <row r="47" spans="1:14" ht="11.25" customHeight="1">
      <c r="A47" s="95">
        <v>741</v>
      </c>
      <c r="B47" s="4" t="s">
        <v>147</v>
      </c>
      <c r="C47" s="4" t="s">
        <v>167</v>
      </c>
      <c r="D47" s="94">
        <f>K47*L47</f>
        <v>0</v>
      </c>
      <c r="E47" s="96"/>
      <c r="F47" s="100">
        <v>143</v>
      </c>
      <c r="G47" s="4" t="s">
        <v>5</v>
      </c>
      <c r="H47" s="94">
        <f>D47*F47</f>
        <v>0</v>
      </c>
      <c r="I47" s="96"/>
      <c r="K47" s="98">
        <v>5.4</v>
      </c>
      <c r="L47" s="98">
        <v>0</v>
      </c>
      <c r="M47" s="93"/>
      <c r="N47" s="93"/>
    </row>
    <row r="48" spans="1:14" ht="11.25" customHeight="1">
      <c r="A48" s="96" t="s">
        <v>114</v>
      </c>
      <c r="B48" s="4" t="s">
        <v>166</v>
      </c>
      <c r="C48" s="4" t="s">
        <v>31</v>
      </c>
      <c r="D48" s="94"/>
      <c r="E48" s="96">
        <f>M48*N48</f>
        <v>0</v>
      </c>
      <c r="F48" s="100">
        <v>143</v>
      </c>
      <c r="G48" s="4" t="s">
        <v>5</v>
      </c>
      <c r="H48" s="94"/>
      <c r="I48" s="96">
        <f>E48*F48</f>
        <v>0</v>
      </c>
      <c r="K48" s="96"/>
      <c r="L48" s="96"/>
      <c r="M48" s="96">
        <v>0</v>
      </c>
      <c r="N48" s="96">
        <v>1</v>
      </c>
    </row>
    <row r="49" spans="1:14" s="101" customFormat="1" ht="11.25" customHeight="1">
      <c r="A49" s="102"/>
      <c r="B49" s="104" t="s">
        <v>168</v>
      </c>
      <c r="C49" s="104" t="s">
        <v>169</v>
      </c>
      <c r="D49" s="103"/>
      <c r="E49" s="103"/>
      <c r="F49" s="103"/>
      <c r="G49" s="103"/>
      <c r="H49" s="103"/>
      <c r="I49" s="103"/>
      <c r="K49" s="103"/>
      <c r="L49" s="103"/>
      <c r="M49" s="103"/>
      <c r="N49" s="103"/>
    </row>
    <row r="50" spans="1:14" ht="11.25" customHeight="1">
      <c r="A50" s="95">
        <v>741</v>
      </c>
      <c r="B50" s="4" t="s">
        <v>147</v>
      </c>
      <c r="C50" s="4" t="s">
        <v>169</v>
      </c>
      <c r="D50" s="94">
        <f>K50*L50</f>
        <v>0</v>
      </c>
      <c r="E50" s="96"/>
      <c r="F50" s="100">
        <v>240</v>
      </c>
      <c r="G50" s="4" t="s">
        <v>5</v>
      </c>
      <c r="H50" s="94">
        <f>D50*F50</f>
        <v>0</v>
      </c>
      <c r="I50" s="96"/>
      <c r="K50" s="98">
        <v>5.4</v>
      </c>
      <c r="L50" s="98">
        <v>0</v>
      </c>
      <c r="M50" s="93"/>
      <c r="N50" s="93"/>
    </row>
    <row r="51" spans="1:14" ht="11.25" customHeight="1">
      <c r="A51" s="96" t="s">
        <v>114</v>
      </c>
      <c r="B51" s="4" t="s">
        <v>170</v>
      </c>
      <c r="C51" s="4" t="s">
        <v>85</v>
      </c>
      <c r="D51" s="94"/>
      <c r="E51" s="96">
        <f>M51*N51</f>
        <v>0</v>
      </c>
      <c r="F51" s="100">
        <v>240</v>
      </c>
      <c r="G51" s="4" t="s">
        <v>5</v>
      </c>
      <c r="H51" s="94"/>
      <c r="I51" s="96">
        <f>E51*F51</f>
        <v>0</v>
      </c>
      <c r="K51" s="96"/>
      <c r="L51" s="96"/>
      <c r="M51" s="96">
        <v>0</v>
      </c>
      <c r="N51" s="96">
        <v>1</v>
      </c>
    </row>
    <row r="52" spans="1:14" s="101" customFormat="1" ht="11.25" customHeight="1">
      <c r="A52" s="102"/>
      <c r="B52" s="104" t="s">
        <v>171</v>
      </c>
      <c r="C52" s="104" t="s">
        <v>172</v>
      </c>
      <c r="D52" s="103"/>
      <c r="E52" s="103"/>
      <c r="F52" s="103"/>
      <c r="G52" s="103"/>
      <c r="H52" s="103"/>
      <c r="I52" s="103"/>
      <c r="K52" s="103"/>
      <c r="L52" s="103"/>
      <c r="M52" s="103"/>
      <c r="N52" s="103"/>
    </row>
    <row r="53" spans="1:14" ht="11.25" customHeight="1">
      <c r="A53" s="95">
        <v>741</v>
      </c>
      <c r="B53" s="4" t="s">
        <v>154</v>
      </c>
      <c r="C53" s="4" t="s">
        <v>172</v>
      </c>
      <c r="D53" s="94">
        <f>K53*L53</f>
        <v>0</v>
      </c>
      <c r="E53" s="96"/>
      <c r="F53" s="100">
        <v>40</v>
      </c>
      <c r="G53" s="4" t="s">
        <v>5</v>
      </c>
      <c r="H53" s="94">
        <f>D53*F53</f>
        <v>0</v>
      </c>
      <c r="I53" s="96"/>
      <c r="K53" s="98">
        <v>5.76</v>
      </c>
      <c r="L53" s="98">
        <v>0</v>
      </c>
      <c r="M53" s="93"/>
      <c r="N53" s="93"/>
    </row>
    <row r="54" spans="1:14" ht="11.25" customHeight="1">
      <c r="A54" s="96" t="s">
        <v>114</v>
      </c>
      <c r="B54" s="4" t="s">
        <v>173</v>
      </c>
      <c r="C54" s="4" t="s">
        <v>32</v>
      </c>
      <c r="D54" s="94"/>
      <c r="E54" s="96">
        <f>M54*N54</f>
        <v>0</v>
      </c>
      <c r="F54" s="100">
        <v>40</v>
      </c>
      <c r="G54" s="4" t="s">
        <v>5</v>
      </c>
      <c r="H54" s="94"/>
      <c r="I54" s="96">
        <f>E54*F54</f>
        <v>0</v>
      </c>
      <c r="K54" s="96"/>
      <c r="L54" s="96"/>
      <c r="M54" s="96">
        <v>0</v>
      </c>
      <c r="N54" s="96">
        <v>1</v>
      </c>
    </row>
    <row r="55" spans="1:14" s="101" customFormat="1" ht="11.25" customHeight="1">
      <c r="A55" s="102"/>
      <c r="B55" s="104" t="s">
        <v>283</v>
      </c>
      <c r="C55" s="104" t="s">
        <v>284</v>
      </c>
      <c r="D55" s="103"/>
      <c r="E55" s="103"/>
      <c r="F55" s="103"/>
      <c r="G55" s="103"/>
      <c r="H55" s="103"/>
      <c r="I55" s="103"/>
      <c r="K55" s="103"/>
      <c r="L55" s="103"/>
      <c r="M55" s="103"/>
      <c r="N55" s="103"/>
    </row>
    <row r="56" spans="1:14" ht="11.25" customHeight="1">
      <c r="A56" s="95">
        <v>741</v>
      </c>
      <c r="B56" s="4" t="s">
        <v>82</v>
      </c>
      <c r="C56" s="4" t="s">
        <v>284</v>
      </c>
      <c r="D56" s="94">
        <f>K56*L56</f>
        <v>0</v>
      </c>
      <c r="E56" s="96"/>
      <c r="F56" s="100">
        <v>5</v>
      </c>
      <c r="G56" s="4" t="s">
        <v>5</v>
      </c>
      <c r="H56" s="94">
        <f>D56*F56</f>
        <v>0</v>
      </c>
      <c r="I56" s="96"/>
      <c r="K56" s="98">
        <v>2.76</v>
      </c>
      <c r="L56" s="98">
        <v>0</v>
      </c>
      <c r="M56" s="93"/>
      <c r="N56" s="93"/>
    </row>
    <row r="57" spans="1:14" ht="11.25" customHeight="1">
      <c r="A57" s="96" t="s">
        <v>114</v>
      </c>
      <c r="B57" s="4" t="s">
        <v>286</v>
      </c>
      <c r="C57" s="4" t="s">
        <v>285</v>
      </c>
      <c r="D57" s="94"/>
      <c r="E57" s="96">
        <f>M57*N57</f>
        <v>0</v>
      </c>
      <c r="F57" s="100">
        <v>5</v>
      </c>
      <c r="G57" s="4" t="s">
        <v>5</v>
      </c>
      <c r="H57" s="94"/>
      <c r="I57" s="96">
        <f>E57*F57</f>
        <v>0</v>
      </c>
      <c r="K57" s="96"/>
      <c r="L57" s="96"/>
      <c r="M57" s="96">
        <v>0</v>
      </c>
      <c r="N57" s="96">
        <v>1</v>
      </c>
    </row>
    <row r="58" spans="1:14" s="101" customFormat="1" ht="11.25" customHeight="1">
      <c r="A58" s="102"/>
      <c r="B58" s="104" t="s">
        <v>175</v>
      </c>
      <c r="C58" s="104" t="s">
        <v>176</v>
      </c>
      <c r="D58" s="103"/>
      <c r="E58" s="103"/>
      <c r="F58" s="103"/>
      <c r="G58" s="103"/>
      <c r="H58" s="103"/>
      <c r="I58" s="103"/>
      <c r="K58" s="103"/>
      <c r="L58" s="103"/>
      <c r="M58" s="103"/>
      <c r="N58" s="103"/>
    </row>
    <row r="59" spans="1:14" ht="11.25" customHeight="1">
      <c r="A59" s="95">
        <v>741</v>
      </c>
      <c r="B59" s="4" t="s">
        <v>177</v>
      </c>
      <c r="C59" s="4" t="s">
        <v>178</v>
      </c>
      <c r="D59" s="94">
        <f>K59*L59</f>
        <v>0</v>
      </c>
      <c r="E59" s="96"/>
      <c r="F59" s="100">
        <v>5</v>
      </c>
      <c r="G59" s="4" t="s">
        <v>14</v>
      </c>
      <c r="H59" s="94">
        <f>D59*F59</f>
        <v>0</v>
      </c>
      <c r="I59" s="96"/>
      <c r="K59" s="98">
        <v>8.04</v>
      </c>
      <c r="L59" s="98">
        <v>0</v>
      </c>
      <c r="M59" s="93"/>
      <c r="N59" s="93"/>
    </row>
    <row r="60" spans="1:14" ht="11.25" customHeight="1">
      <c r="A60" s="96" t="s">
        <v>114</v>
      </c>
      <c r="B60" s="4" t="s">
        <v>15</v>
      </c>
      <c r="C60" s="4" t="s">
        <v>16</v>
      </c>
      <c r="D60" s="94"/>
      <c r="E60" s="96">
        <f>M60*N60</f>
        <v>0</v>
      </c>
      <c r="F60" s="100">
        <v>5</v>
      </c>
      <c r="G60" s="4" t="s">
        <v>14</v>
      </c>
      <c r="H60" s="94"/>
      <c r="I60" s="96">
        <f>E60*F60</f>
        <v>0</v>
      </c>
      <c r="K60" s="96"/>
      <c r="L60" s="96"/>
      <c r="M60" s="96">
        <v>0</v>
      </c>
      <c r="N60" s="96">
        <v>1</v>
      </c>
    </row>
    <row r="61" spans="1:14" ht="11.25" customHeight="1">
      <c r="A61" s="96" t="s">
        <v>114</v>
      </c>
      <c r="B61" s="4" t="s">
        <v>21</v>
      </c>
      <c r="C61" s="4" t="s">
        <v>22</v>
      </c>
      <c r="D61" s="94"/>
      <c r="E61" s="96">
        <f>M61*N61</f>
        <v>0</v>
      </c>
      <c r="F61" s="100">
        <v>5</v>
      </c>
      <c r="G61" s="4" t="s">
        <v>14</v>
      </c>
      <c r="H61" s="94"/>
      <c r="I61" s="96">
        <f>E61*F61</f>
        <v>0</v>
      </c>
      <c r="K61" s="96"/>
      <c r="L61" s="96"/>
      <c r="M61" s="96">
        <v>0</v>
      </c>
      <c r="N61" s="96">
        <v>1</v>
      </c>
    </row>
    <row r="62" spans="1:14" s="101" customFormat="1" ht="11.25" customHeight="1">
      <c r="A62" s="102"/>
      <c r="B62" s="104" t="s">
        <v>218</v>
      </c>
      <c r="C62" s="104" t="s">
        <v>219</v>
      </c>
      <c r="D62" s="103"/>
      <c r="E62" s="103"/>
      <c r="F62" s="103"/>
      <c r="G62" s="103"/>
      <c r="H62" s="103"/>
      <c r="I62" s="103"/>
      <c r="K62" s="103"/>
      <c r="L62" s="103"/>
      <c r="M62" s="103"/>
      <c r="N62" s="103"/>
    </row>
    <row r="63" spans="1:14" ht="11.25" customHeight="1">
      <c r="A63" s="95">
        <v>741</v>
      </c>
      <c r="B63" s="4" t="s">
        <v>11</v>
      </c>
      <c r="C63" s="4" t="s">
        <v>231</v>
      </c>
      <c r="D63" s="94">
        <f>K63*L63</f>
        <v>0</v>
      </c>
      <c r="E63" s="96"/>
      <c r="F63" s="100">
        <v>3</v>
      </c>
      <c r="G63" s="4" t="s">
        <v>14</v>
      </c>
      <c r="H63" s="94">
        <f>D63*F63</f>
        <v>0</v>
      </c>
      <c r="I63" s="96"/>
      <c r="K63" s="98">
        <v>11.4</v>
      </c>
      <c r="L63" s="98">
        <v>0</v>
      </c>
      <c r="M63" s="93"/>
      <c r="N63" s="93"/>
    </row>
    <row r="64" spans="1:14" ht="11.25" customHeight="1">
      <c r="A64" s="96" t="s">
        <v>114</v>
      </c>
      <c r="B64" s="4" t="s">
        <v>17</v>
      </c>
      <c r="C64" s="4" t="s">
        <v>18</v>
      </c>
      <c r="D64" s="94"/>
      <c r="E64" s="96">
        <f>M64*N64</f>
        <v>0</v>
      </c>
      <c r="F64" s="100">
        <v>3</v>
      </c>
      <c r="G64" s="4" t="s">
        <v>14</v>
      </c>
      <c r="H64" s="94"/>
      <c r="I64" s="96">
        <f>E64*F64</f>
        <v>0</v>
      </c>
      <c r="K64" s="96"/>
      <c r="L64" s="96"/>
      <c r="M64" s="96">
        <v>0</v>
      </c>
      <c r="N64" s="96">
        <v>1</v>
      </c>
    </row>
    <row r="65" spans="1:14" ht="11.25" customHeight="1">
      <c r="A65" s="96" t="s">
        <v>114</v>
      </c>
      <c r="B65" s="4" t="s">
        <v>23</v>
      </c>
      <c r="C65" s="4" t="s">
        <v>220</v>
      </c>
      <c r="D65" s="94"/>
      <c r="E65" s="96">
        <f>M65*N65</f>
        <v>0</v>
      </c>
      <c r="F65" s="100">
        <v>3</v>
      </c>
      <c r="G65" s="4" t="s">
        <v>14</v>
      </c>
      <c r="H65" s="94"/>
      <c r="I65" s="96">
        <f>E65*F65</f>
        <v>0</v>
      </c>
      <c r="K65" s="96"/>
      <c r="L65" s="96"/>
      <c r="M65" s="96">
        <v>0</v>
      </c>
      <c r="N65" s="96">
        <v>1</v>
      </c>
    </row>
    <row r="66" spans="1:14" ht="11.25" customHeight="1">
      <c r="A66" s="96" t="s">
        <v>114</v>
      </c>
      <c r="B66" s="4" t="s">
        <v>26</v>
      </c>
      <c r="C66" s="4" t="s">
        <v>27</v>
      </c>
      <c r="D66" s="94"/>
      <c r="E66" s="96">
        <f>M66*N66</f>
        <v>0</v>
      </c>
      <c r="F66" s="100">
        <v>3</v>
      </c>
      <c r="G66" s="4" t="s">
        <v>14</v>
      </c>
      <c r="H66" s="94"/>
      <c r="I66" s="96">
        <f>E66*F66</f>
        <v>0</v>
      </c>
      <c r="K66" s="96"/>
      <c r="L66" s="96"/>
      <c r="M66" s="96">
        <v>0</v>
      </c>
      <c r="N66" s="96">
        <v>1</v>
      </c>
    </row>
    <row r="67" spans="1:14" s="101" customFormat="1" ht="11.25" customHeight="1">
      <c r="A67" s="102"/>
      <c r="B67" s="104" t="s">
        <v>179</v>
      </c>
      <c r="C67" s="104" t="s">
        <v>230</v>
      </c>
      <c r="D67" s="103"/>
      <c r="E67" s="103"/>
      <c r="F67" s="103"/>
      <c r="G67" s="103"/>
      <c r="H67" s="103"/>
      <c r="I67" s="103"/>
      <c r="K67" s="103"/>
      <c r="L67" s="103"/>
      <c r="M67" s="103"/>
      <c r="N67" s="103"/>
    </row>
    <row r="68" spans="1:14" ht="11.25" customHeight="1">
      <c r="A68" s="95">
        <v>741</v>
      </c>
      <c r="B68" s="4" t="s">
        <v>72</v>
      </c>
      <c r="C68" s="4" t="s">
        <v>232</v>
      </c>
      <c r="D68" s="94">
        <f>K68*L68</f>
        <v>0</v>
      </c>
      <c r="E68" s="96"/>
      <c r="F68" s="100">
        <v>1</v>
      </c>
      <c r="G68" s="4" t="s">
        <v>14</v>
      </c>
      <c r="H68" s="94">
        <f>D68*F68</f>
        <v>0</v>
      </c>
      <c r="I68" s="96"/>
      <c r="K68" s="98">
        <v>20.22</v>
      </c>
      <c r="L68" s="98">
        <v>0</v>
      </c>
      <c r="M68" s="93"/>
      <c r="N68" s="93"/>
    </row>
    <row r="69" spans="1:14" ht="11.25" customHeight="1">
      <c r="A69" s="96" t="s">
        <v>114</v>
      </c>
      <c r="B69" s="4" t="s">
        <v>68</v>
      </c>
      <c r="C69" s="4" t="s">
        <v>69</v>
      </c>
      <c r="D69" s="94"/>
      <c r="E69" s="96">
        <f>M69*N69</f>
        <v>0</v>
      </c>
      <c r="F69" s="100">
        <v>1</v>
      </c>
      <c r="G69" s="4" t="s">
        <v>14</v>
      </c>
      <c r="H69" s="94"/>
      <c r="I69" s="96">
        <f>E69*F69</f>
        <v>0</v>
      </c>
      <c r="K69" s="96"/>
      <c r="L69" s="96"/>
      <c r="M69" s="96">
        <v>0</v>
      </c>
      <c r="N69" s="96">
        <v>1</v>
      </c>
    </row>
    <row r="70" spans="1:14" ht="11.25" customHeight="1">
      <c r="A70" s="96" t="s">
        <v>114</v>
      </c>
      <c r="B70" s="4" t="s">
        <v>70</v>
      </c>
      <c r="C70" s="4" t="s">
        <v>71</v>
      </c>
      <c r="D70" s="94"/>
      <c r="E70" s="96">
        <f>M70*N70</f>
        <v>0</v>
      </c>
      <c r="F70" s="100">
        <v>1</v>
      </c>
      <c r="G70" s="4" t="s">
        <v>14</v>
      </c>
      <c r="H70" s="94"/>
      <c r="I70" s="96">
        <f>E70*F70</f>
        <v>0</v>
      </c>
      <c r="K70" s="96"/>
      <c r="L70" s="96"/>
      <c r="M70" s="96">
        <v>0</v>
      </c>
      <c r="N70" s="96">
        <v>1</v>
      </c>
    </row>
    <row r="71" spans="1:14" s="101" customFormat="1" ht="11.25" customHeight="1">
      <c r="A71" s="102"/>
      <c r="B71" s="104" t="s">
        <v>229</v>
      </c>
      <c r="C71" s="104" t="s">
        <v>180</v>
      </c>
      <c r="D71" s="103"/>
      <c r="E71" s="103"/>
      <c r="F71" s="103"/>
      <c r="G71" s="103"/>
      <c r="H71" s="103"/>
      <c r="I71" s="103"/>
      <c r="K71" s="103"/>
      <c r="L71" s="103"/>
      <c r="M71" s="103"/>
      <c r="N71" s="103"/>
    </row>
    <row r="72" spans="1:14" ht="11.25" customHeight="1">
      <c r="A72" s="95">
        <v>741</v>
      </c>
      <c r="B72" s="4" t="s">
        <v>35</v>
      </c>
      <c r="C72" s="4" t="s">
        <v>181</v>
      </c>
      <c r="D72" s="94">
        <f>K72*L72</f>
        <v>0</v>
      </c>
      <c r="E72" s="96"/>
      <c r="F72" s="100">
        <v>7</v>
      </c>
      <c r="G72" s="4" t="s">
        <v>14</v>
      </c>
      <c r="H72" s="94">
        <f>D72*F72</f>
        <v>0</v>
      </c>
      <c r="I72" s="96"/>
      <c r="K72" s="98">
        <v>10.14</v>
      </c>
      <c r="L72" s="98">
        <v>0</v>
      </c>
      <c r="M72" s="93"/>
      <c r="N72" s="93"/>
    </row>
    <row r="73" spans="1:14" ht="11.25" customHeight="1">
      <c r="A73" s="96" t="s">
        <v>114</v>
      </c>
      <c r="B73" s="4" t="s">
        <v>37</v>
      </c>
      <c r="C73" s="4" t="s">
        <v>38</v>
      </c>
      <c r="D73" s="94"/>
      <c r="E73" s="96">
        <f>M73*N73</f>
        <v>0</v>
      </c>
      <c r="F73" s="100">
        <v>7</v>
      </c>
      <c r="G73" s="4" t="s">
        <v>14</v>
      </c>
      <c r="H73" s="94"/>
      <c r="I73" s="96">
        <f>E73*F73</f>
        <v>0</v>
      </c>
      <c r="K73" s="96"/>
      <c r="L73" s="96"/>
      <c r="M73" s="96">
        <v>0</v>
      </c>
      <c r="N73" s="96">
        <v>1</v>
      </c>
    </row>
    <row r="74" spans="1:14" ht="11.25" customHeight="1">
      <c r="A74" s="96" t="s">
        <v>114</v>
      </c>
      <c r="B74" s="4" t="s">
        <v>39</v>
      </c>
      <c r="C74" s="4" t="s">
        <v>40</v>
      </c>
      <c r="D74" s="94"/>
      <c r="E74" s="96">
        <f>M74*N74</f>
        <v>0</v>
      </c>
      <c r="F74" s="100">
        <v>7</v>
      </c>
      <c r="G74" s="4" t="s">
        <v>14</v>
      </c>
      <c r="H74" s="94"/>
      <c r="I74" s="96">
        <f>E74*F74</f>
        <v>0</v>
      </c>
      <c r="K74" s="96"/>
      <c r="L74" s="96"/>
      <c r="M74" s="96">
        <v>0</v>
      </c>
      <c r="N74" s="96">
        <v>1</v>
      </c>
    </row>
    <row r="75" spans="1:14" s="101" customFormat="1" ht="11.25" customHeight="1">
      <c r="A75" s="102"/>
      <c r="B75" s="104" t="s">
        <v>215</v>
      </c>
      <c r="C75" s="104" t="s">
        <v>216</v>
      </c>
      <c r="D75" s="103"/>
      <c r="E75" s="103"/>
      <c r="F75" s="103"/>
      <c r="G75" s="103"/>
      <c r="H75" s="103"/>
      <c r="I75" s="103"/>
      <c r="K75" s="103"/>
      <c r="L75" s="103"/>
      <c r="M75" s="103"/>
      <c r="N75" s="103"/>
    </row>
    <row r="76" spans="1:14" ht="11.25" customHeight="1">
      <c r="A76" s="95">
        <v>741</v>
      </c>
      <c r="B76" s="4" t="s">
        <v>12</v>
      </c>
      <c r="C76" s="4" t="s">
        <v>217</v>
      </c>
      <c r="D76" s="94">
        <f>K76*L76</f>
        <v>0</v>
      </c>
      <c r="E76" s="96"/>
      <c r="F76" s="100">
        <v>4</v>
      </c>
      <c r="G76" s="4" t="s">
        <v>14</v>
      </c>
      <c r="H76" s="94">
        <f>D76*F76</f>
        <v>0</v>
      </c>
      <c r="I76" s="96"/>
      <c r="K76" s="98">
        <v>10.14</v>
      </c>
      <c r="L76" s="98">
        <v>0</v>
      </c>
      <c r="M76" s="93"/>
      <c r="N76" s="93"/>
    </row>
    <row r="77" spans="1:14" ht="11.25" customHeight="1">
      <c r="A77" s="96" t="s">
        <v>114</v>
      </c>
      <c r="B77" s="4" t="s">
        <v>19</v>
      </c>
      <c r="C77" s="4" t="s">
        <v>20</v>
      </c>
      <c r="D77" s="94"/>
      <c r="E77" s="96">
        <f>M77*N77</f>
        <v>0</v>
      </c>
      <c r="F77" s="100">
        <v>4</v>
      </c>
      <c r="G77" s="4" t="s">
        <v>14</v>
      </c>
      <c r="H77" s="94"/>
      <c r="I77" s="96">
        <f>E77*F77</f>
        <v>0</v>
      </c>
      <c r="K77" s="96"/>
      <c r="L77" s="96"/>
      <c r="M77" s="96">
        <v>0</v>
      </c>
      <c r="N77" s="96">
        <v>1</v>
      </c>
    </row>
    <row r="78" spans="1:14" ht="11.25" customHeight="1">
      <c r="A78" s="96" t="s">
        <v>114</v>
      </c>
      <c r="B78" s="4" t="s">
        <v>21</v>
      </c>
      <c r="C78" s="4" t="s">
        <v>22</v>
      </c>
      <c r="D78" s="94"/>
      <c r="E78" s="96">
        <f>M78*N78</f>
        <v>0</v>
      </c>
      <c r="F78" s="100">
        <v>4</v>
      </c>
      <c r="G78" s="4" t="s">
        <v>14</v>
      </c>
      <c r="H78" s="94"/>
      <c r="I78" s="96">
        <f>E78*F78</f>
        <v>0</v>
      </c>
      <c r="K78" s="96"/>
      <c r="L78" s="96"/>
      <c r="M78" s="96">
        <v>0</v>
      </c>
      <c r="N78" s="96">
        <v>1</v>
      </c>
    </row>
    <row r="79" spans="1:14" s="101" customFormat="1" ht="11.25" customHeight="1">
      <c r="A79" s="102"/>
      <c r="B79" s="104" t="s">
        <v>233</v>
      </c>
      <c r="C79" s="104" t="s">
        <v>235</v>
      </c>
      <c r="D79" s="103"/>
      <c r="E79" s="103"/>
      <c r="F79" s="103"/>
      <c r="G79" s="103"/>
      <c r="H79" s="103"/>
      <c r="I79" s="103"/>
      <c r="K79" s="103"/>
      <c r="L79" s="103"/>
      <c r="M79" s="103"/>
      <c r="N79" s="103"/>
    </row>
    <row r="80" spans="1:14" ht="11.25" customHeight="1">
      <c r="A80" s="95">
        <v>741</v>
      </c>
      <c r="B80" s="4" t="s">
        <v>12</v>
      </c>
      <c r="C80" s="4" t="s">
        <v>234</v>
      </c>
      <c r="D80" s="94">
        <f>K80*L80</f>
        <v>0</v>
      </c>
      <c r="E80" s="96"/>
      <c r="F80" s="100">
        <v>2</v>
      </c>
      <c r="G80" s="4" t="s">
        <v>14</v>
      </c>
      <c r="H80" s="94">
        <f>D80*F80</f>
        <v>0</v>
      </c>
      <c r="I80" s="96"/>
      <c r="K80" s="98">
        <v>10.14</v>
      </c>
      <c r="L80" s="98">
        <v>0</v>
      </c>
      <c r="M80" s="93"/>
      <c r="N80" s="93"/>
    </row>
    <row r="81" spans="1:14" ht="11.25" customHeight="1">
      <c r="A81" s="96" t="s">
        <v>114</v>
      </c>
      <c r="B81" s="4" t="s">
        <v>67</v>
      </c>
      <c r="C81" s="4" t="s">
        <v>66</v>
      </c>
      <c r="D81" s="94"/>
      <c r="E81" s="96">
        <f>M81*N81</f>
        <v>0</v>
      </c>
      <c r="F81" s="100">
        <v>2</v>
      </c>
      <c r="G81" s="4" t="s">
        <v>14</v>
      </c>
      <c r="H81" s="94"/>
      <c r="I81" s="96">
        <f>E81*F81</f>
        <v>0</v>
      </c>
      <c r="K81" s="96"/>
      <c r="L81" s="96"/>
      <c r="M81" s="96">
        <v>0</v>
      </c>
      <c r="N81" s="96">
        <v>1</v>
      </c>
    </row>
    <row r="82" spans="1:14" s="101" customFormat="1" ht="11.25" customHeight="1">
      <c r="A82" s="102"/>
      <c r="B82" s="104" t="s">
        <v>278</v>
      </c>
      <c r="C82" s="104" t="s">
        <v>279</v>
      </c>
      <c r="D82" s="103"/>
      <c r="E82" s="103"/>
      <c r="F82" s="103"/>
      <c r="G82" s="103"/>
      <c r="H82" s="103"/>
      <c r="I82" s="103"/>
      <c r="K82" s="103"/>
      <c r="L82" s="103"/>
      <c r="M82" s="103"/>
      <c r="N82" s="103"/>
    </row>
    <row r="83" spans="1:14" ht="11.25" customHeight="1">
      <c r="A83" s="95">
        <v>741</v>
      </c>
      <c r="B83" s="4" t="s">
        <v>76</v>
      </c>
      <c r="C83" s="4" t="s">
        <v>182</v>
      </c>
      <c r="D83" s="94">
        <f>K83*L83</f>
        <v>0</v>
      </c>
      <c r="E83" s="96"/>
      <c r="F83" s="100">
        <v>80</v>
      </c>
      <c r="G83" s="4" t="s">
        <v>14</v>
      </c>
      <c r="H83" s="94">
        <f>D83*F83</f>
        <v>0</v>
      </c>
      <c r="I83" s="96"/>
      <c r="K83" s="98">
        <v>19.62</v>
      </c>
      <c r="L83" s="98">
        <v>0</v>
      </c>
      <c r="M83" s="93"/>
      <c r="N83" s="93"/>
    </row>
    <row r="84" spans="1:14" ht="11.25" customHeight="1">
      <c r="A84" s="96" t="s">
        <v>114</v>
      </c>
      <c r="B84" s="4" t="s">
        <v>280</v>
      </c>
      <c r="C84" s="4" t="s">
        <v>281</v>
      </c>
      <c r="D84" s="94"/>
      <c r="E84" s="96">
        <f>M84*N84</f>
        <v>0</v>
      </c>
      <c r="F84" s="100">
        <v>80</v>
      </c>
      <c r="G84" s="4" t="s">
        <v>14</v>
      </c>
      <c r="H84" s="94"/>
      <c r="I84" s="96">
        <f>E84*F84</f>
        <v>0</v>
      </c>
      <c r="K84" s="96"/>
      <c r="L84" s="96"/>
      <c r="M84" s="96">
        <v>0</v>
      </c>
      <c r="N84" s="96">
        <v>1</v>
      </c>
    </row>
    <row r="85" spans="1:14" s="101" customFormat="1" ht="11.25" customHeight="1">
      <c r="A85" s="102"/>
      <c r="B85" s="104" t="s">
        <v>183</v>
      </c>
      <c r="C85" s="104" t="s">
        <v>245</v>
      </c>
      <c r="D85" s="103"/>
      <c r="E85" s="103"/>
      <c r="F85" s="103"/>
      <c r="G85" s="103"/>
      <c r="H85" s="103"/>
      <c r="I85" s="103"/>
      <c r="K85" s="103"/>
      <c r="L85" s="103"/>
      <c r="M85" s="103"/>
      <c r="N85" s="103"/>
    </row>
    <row r="86" spans="1:14" ht="11.25" customHeight="1">
      <c r="A86" s="95">
        <v>741</v>
      </c>
      <c r="B86" s="4" t="s">
        <v>7</v>
      </c>
      <c r="C86" s="4" t="s">
        <v>184</v>
      </c>
      <c r="D86" s="94">
        <f>K86*L86</f>
        <v>0</v>
      </c>
      <c r="E86" s="96"/>
      <c r="F86" s="100">
        <v>4</v>
      </c>
      <c r="G86" s="4" t="s">
        <v>14</v>
      </c>
      <c r="H86" s="94">
        <f>D86*F86</f>
        <v>0</v>
      </c>
      <c r="I86" s="96"/>
      <c r="K86" s="98">
        <v>24.06</v>
      </c>
      <c r="L86" s="98">
        <v>0</v>
      </c>
      <c r="M86" s="93"/>
      <c r="N86" s="93"/>
    </row>
    <row r="87" spans="1:14" ht="11.25" customHeight="1">
      <c r="A87" s="96" t="s">
        <v>114</v>
      </c>
      <c r="B87" s="4" t="s">
        <v>75</v>
      </c>
      <c r="C87" s="4" t="s">
        <v>77</v>
      </c>
      <c r="D87" s="94"/>
      <c r="E87" s="96">
        <f>M87*N87</f>
        <v>0</v>
      </c>
      <c r="F87" s="100">
        <v>4</v>
      </c>
      <c r="G87" s="4" t="s">
        <v>14</v>
      </c>
      <c r="H87" s="94"/>
      <c r="I87" s="96">
        <f>E87*F87</f>
        <v>0</v>
      </c>
      <c r="K87" s="96"/>
      <c r="L87" s="96"/>
      <c r="M87" s="96">
        <v>0</v>
      </c>
      <c r="N87" s="96">
        <v>1</v>
      </c>
    </row>
    <row r="88" spans="1:14" ht="11.25" customHeight="1">
      <c r="A88" s="96" t="s">
        <v>114</v>
      </c>
      <c r="B88" s="4" t="s">
        <v>73</v>
      </c>
      <c r="C88" s="4" t="s">
        <v>74</v>
      </c>
      <c r="D88" s="94"/>
      <c r="E88" s="96">
        <f>M88*N88</f>
        <v>0</v>
      </c>
      <c r="F88" s="100">
        <v>4</v>
      </c>
      <c r="G88" s="4" t="s">
        <v>14</v>
      </c>
      <c r="H88" s="94"/>
      <c r="I88" s="96">
        <f>E88*F88</f>
        <v>0</v>
      </c>
      <c r="K88" s="96"/>
      <c r="L88" s="96"/>
      <c r="M88" s="96">
        <v>0</v>
      </c>
      <c r="N88" s="96">
        <v>1</v>
      </c>
    </row>
    <row r="89" spans="1:14" s="101" customFormat="1" ht="11.25" customHeight="1">
      <c r="A89" s="102"/>
      <c r="B89" s="104" t="s">
        <v>191</v>
      </c>
      <c r="C89" s="104" t="s">
        <v>192</v>
      </c>
      <c r="D89" s="103"/>
      <c r="E89" s="103"/>
      <c r="F89" s="103"/>
      <c r="G89" s="103"/>
      <c r="H89" s="103"/>
      <c r="I89" s="103"/>
      <c r="K89" s="103"/>
      <c r="L89" s="103"/>
      <c r="M89" s="103"/>
      <c r="N89" s="103"/>
    </row>
    <row r="90" spans="1:14" ht="11.25" customHeight="1">
      <c r="A90" s="96" t="s">
        <v>114</v>
      </c>
      <c r="B90" s="4" t="s">
        <v>24</v>
      </c>
      <c r="C90" s="4" t="s">
        <v>25</v>
      </c>
      <c r="D90" s="94"/>
      <c r="E90" s="96">
        <f>M90*N90</f>
        <v>0</v>
      </c>
      <c r="F90" s="100">
        <v>22</v>
      </c>
      <c r="G90" s="4" t="s">
        <v>14</v>
      </c>
      <c r="H90" s="94"/>
      <c r="I90" s="96">
        <f>E90*F90</f>
        <v>0</v>
      </c>
      <c r="K90" s="96"/>
      <c r="L90" s="96"/>
      <c r="M90" s="96">
        <v>0</v>
      </c>
      <c r="N90" s="96">
        <v>1</v>
      </c>
    </row>
    <row r="91" spans="1:14" ht="11.25" customHeight="1">
      <c r="A91" s="96" t="s">
        <v>114</v>
      </c>
      <c r="B91" s="4" t="s">
        <v>62</v>
      </c>
      <c r="C91" s="4" t="s">
        <v>63</v>
      </c>
      <c r="D91" s="94"/>
      <c r="E91" s="96">
        <f>M91*N91</f>
        <v>0</v>
      </c>
      <c r="F91" s="100">
        <v>28</v>
      </c>
      <c r="G91" s="4" t="s">
        <v>14</v>
      </c>
      <c r="H91" s="94"/>
      <c r="I91" s="96">
        <f>E91*F91</f>
        <v>0</v>
      </c>
      <c r="K91" s="96"/>
      <c r="L91" s="96"/>
      <c r="M91" s="96">
        <v>0</v>
      </c>
      <c r="N91" s="96">
        <v>1</v>
      </c>
    </row>
    <row r="92" spans="1:14" ht="11.25" customHeight="1">
      <c r="A92" s="96" t="s">
        <v>114</v>
      </c>
      <c r="B92" s="4" t="s">
        <v>64</v>
      </c>
      <c r="C92" s="4" t="s">
        <v>65</v>
      </c>
      <c r="D92" s="94"/>
      <c r="E92" s="96">
        <f>M92*N92</f>
        <v>0</v>
      </c>
      <c r="F92" s="100">
        <v>3</v>
      </c>
      <c r="G92" s="4" t="s">
        <v>14</v>
      </c>
      <c r="H92" s="94"/>
      <c r="I92" s="96">
        <f>E92*F92</f>
        <v>0</v>
      </c>
      <c r="K92" s="96"/>
      <c r="L92" s="96"/>
      <c r="M92" s="96">
        <v>0</v>
      </c>
      <c r="N92" s="96">
        <v>1</v>
      </c>
    </row>
    <row r="93" spans="1:14" s="101" customFormat="1" ht="11.25" customHeight="1">
      <c r="A93" s="102"/>
      <c r="B93" s="104" t="s">
        <v>236</v>
      </c>
      <c r="C93" s="104" t="s">
        <v>237</v>
      </c>
      <c r="D93" s="103"/>
      <c r="E93" s="103"/>
      <c r="F93" s="103"/>
      <c r="G93" s="103"/>
      <c r="H93" s="103"/>
      <c r="I93" s="103"/>
      <c r="K93" s="103"/>
      <c r="L93" s="103"/>
      <c r="M93" s="103"/>
      <c r="N93" s="103"/>
    </row>
    <row r="94" spans="1:14" ht="11.25" customHeight="1">
      <c r="A94" s="95">
        <v>741</v>
      </c>
      <c r="B94" s="4" t="s">
        <v>174</v>
      </c>
      <c r="C94" s="4" t="s">
        <v>240</v>
      </c>
      <c r="D94" s="94">
        <f>K94*L94</f>
        <v>0</v>
      </c>
      <c r="E94" s="96"/>
      <c r="F94" s="100">
        <v>1</v>
      </c>
      <c r="G94" s="4" t="s">
        <v>14</v>
      </c>
      <c r="H94" s="94">
        <f>D94*F94</f>
        <v>0</v>
      </c>
      <c r="I94" s="96"/>
      <c r="K94" s="98">
        <v>30.36</v>
      </c>
      <c r="L94" s="98">
        <v>0</v>
      </c>
      <c r="M94" s="93"/>
      <c r="N94" s="93"/>
    </row>
    <row r="95" spans="1:14" ht="11.25" customHeight="1">
      <c r="A95" s="96" t="s">
        <v>114</v>
      </c>
      <c r="B95" s="4" t="s">
        <v>238</v>
      </c>
      <c r="C95" s="4" t="s">
        <v>239</v>
      </c>
      <c r="D95" s="94"/>
      <c r="E95" s="96">
        <f>M95*N95</f>
        <v>0</v>
      </c>
      <c r="F95" s="100">
        <v>1</v>
      </c>
      <c r="G95" s="4" t="s">
        <v>14</v>
      </c>
      <c r="H95" s="94"/>
      <c r="I95" s="96">
        <f>E95*F95</f>
        <v>0</v>
      </c>
      <c r="K95" s="96"/>
      <c r="L95" s="96"/>
      <c r="M95" s="96">
        <v>0</v>
      </c>
      <c r="N95" s="96">
        <v>1</v>
      </c>
    </row>
    <row r="96" spans="1:14" ht="11.25" customHeight="1">
      <c r="A96" s="96" t="s">
        <v>114</v>
      </c>
      <c r="B96" s="4" t="s">
        <v>241</v>
      </c>
      <c r="C96" s="4" t="s">
        <v>242</v>
      </c>
      <c r="D96" s="94"/>
      <c r="E96" s="96">
        <f>M96*N96</f>
        <v>0</v>
      </c>
      <c r="F96" s="100">
        <v>1</v>
      </c>
      <c r="G96" s="4" t="s">
        <v>14</v>
      </c>
      <c r="H96" s="94"/>
      <c r="I96" s="96">
        <f>E96*F96</f>
        <v>0</v>
      </c>
      <c r="K96" s="96"/>
      <c r="L96" s="96"/>
      <c r="M96" s="96">
        <v>0</v>
      </c>
      <c r="N96" s="96">
        <v>1</v>
      </c>
    </row>
    <row r="97" spans="1:14" ht="11.25" customHeight="1">
      <c r="A97" s="96" t="s">
        <v>114</v>
      </c>
      <c r="B97" s="4" t="s">
        <v>243</v>
      </c>
      <c r="C97" s="4" t="s">
        <v>244</v>
      </c>
      <c r="D97" s="94"/>
      <c r="E97" s="96">
        <f>M97*N97</f>
        <v>0</v>
      </c>
      <c r="F97" s="100">
        <v>1</v>
      </c>
      <c r="G97" s="4" t="s">
        <v>14</v>
      </c>
      <c r="H97" s="94"/>
      <c r="I97" s="96">
        <f>E97*F97</f>
        <v>0</v>
      </c>
      <c r="K97" s="96"/>
      <c r="L97" s="96"/>
      <c r="M97" s="96">
        <v>0</v>
      </c>
      <c r="N97" s="96">
        <v>1</v>
      </c>
    </row>
    <row r="98" spans="1:14" s="101" customFormat="1" ht="11.25" customHeight="1">
      <c r="A98" s="102"/>
      <c r="B98" s="104" t="s">
        <v>246</v>
      </c>
      <c r="C98" s="104" t="s">
        <v>247</v>
      </c>
      <c r="D98" s="103"/>
      <c r="E98" s="103"/>
      <c r="F98" s="103"/>
      <c r="G98" s="103"/>
      <c r="H98" s="103"/>
      <c r="I98" s="103"/>
      <c r="K98" s="103"/>
      <c r="L98" s="103"/>
      <c r="M98" s="103"/>
      <c r="N98" s="103"/>
    </row>
    <row r="99" spans="1:14" ht="11.25" customHeight="1">
      <c r="A99" s="95">
        <v>741</v>
      </c>
      <c r="B99" s="4" t="s">
        <v>248</v>
      </c>
      <c r="C99" s="4" t="s">
        <v>383</v>
      </c>
      <c r="D99" s="94">
        <f>K99*L99</f>
        <v>0</v>
      </c>
      <c r="E99" s="96"/>
      <c r="F99" s="100">
        <v>3</v>
      </c>
      <c r="G99" s="4" t="s">
        <v>14</v>
      </c>
      <c r="H99" s="94">
        <f>D99*F99</f>
        <v>0</v>
      </c>
      <c r="I99" s="96"/>
      <c r="K99" s="98">
        <v>11.4</v>
      </c>
      <c r="L99" s="98">
        <v>0</v>
      </c>
      <c r="M99" s="93"/>
      <c r="N99" s="93"/>
    </row>
    <row r="100" spans="1:14" ht="11.25" customHeight="1">
      <c r="A100" s="96" t="s">
        <v>114</v>
      </c>
      <c r="B100" s="4" t="s">
        <v>316</v>
      </c>
      <c r="C100" s="4" t="s">
        <v>317</v>
      </c>
      <c r="D100" s="94"/>
      <c r="E100" s="96">
        <f>M100*N100</f>
        <v>0</v>
      </c>
      <c r="F100" s="100">
        <v>1</v>
      </c>
      <c r="G100" s="4" t="s">
        <v>14</v>
      </c>
      <c r="H100" s="94"/>
      <c r="I100" s="96">
        <f>E100*F100</f>
        <v>0</v>
      </c>
      <c r="K100" s="96"/>
      <c r="L100" s="96"/>
      <c r="M100" s="96">
        <v>0</v>
      </c>
      <c r="N100" s="96">
        <v>1</v>
      </c>
    </row>
    <row r="101" spans="1:14" s="101" customFormat="1" ht="11.25" customHeight="1">
      <c r="A101" s="102"/>
      <c r="B101" s="104" t="s">
        <v>346</v>
      </c>
      <c r="C101" s="104" t="s">
        <v>347</v>
      </c>
      <c r="D101" s="103"/>
      <c r="E101" s="103"/>
      <c r="F101" s="103"/>
      <c r="G101" s="103"/>
      <c r="H101" s="103"/>
      <c r="I101" s="103"/>
      <c r="K101" s="103"/>
      <c r="L101" s="103"/>
      <c r="M101" s="103"/>
      <c r="N101" s="103"/>
    </row>
    <row r="102" spans="1:14" ht="11.25" customHeight="1">
      <c r="A102" s="95">
        <v>741</v>
      </c>
      <c r="B102" s="4" t="s">
        <v>78</v>
      </c>
      <c r="C102" s="4" t="s">
        <v>348</v>
      </c>
      <c r="D102" s="94">
        <f>K102*L102</f>
        <v>0</v>
      </c>
      <c r="E102" s="96"/>
      <c r="F102" s="100">
        <v>1</v>
      </c>
      <c r="G102" s="4" t="s">
        <v>14</v>
      </c>
      <c r="H102" s="94">
        <f>D102*F102</f>
        <v>0</v>
      </c>
      <c r="I102" s="96"/>
      <c r="K102" s="98">
        <v>25.92</v>
      </c>
      <c r="L102" s="98">
        <v>0</v>
      </c>
      <c r="M102" s="93"/>
      <c r="N102" s="93"/>
    </row>
    <row r="103" spans="1:14" ht="11.25" customHeight="1">
      <c r="A103" s="96" t="s">
        <v>114</v>
      </c>
      <c r="B103" s="4" t="s">
        <v>349</v>
      </c>
      <c r="C103" s="4" t="s">
        <v>350</v>
      </c>
      <c r="D103" s="94"/>
      <c r="E103" s="96">
        <f>M103*N103</f>
        <v>0</v>
      </c>
      <c r="F103" s="100">
        <v>1</v>
      </c>
      <c r="G103" s="4" t="s">
        <v>14</v>
      </c>
      <c r="H103" s="94"/>
      <c r="I103" s="96">
        <f>E103*F103</f>
        <v>0</v>
      </c>
      <c r="K103" s="96"/>
      <c r="L103" s="96"/>
      <c r="M103" s="96">
        <v>0</v>
      </c>
      <c r="N103" s="96">
        <v>1</v>
      </c>
    </row>
    <row r="104" spans="1:14" s="101" customFormat="1" ht="11.25" customHeight="1">
      <c r="A104" s="102"/>
      <c r="B104" s="104" t="s">
        <v>307</v>
      </c>
      <c r="C104" s="104" t="s">
        <v>308</v>
      </c>
      <c r="D104" s="103"/>
      <c r="E104" s="103"/>
      <c r="F104" s="103"/>
      <c r="G104" s="103"/>
      <c r="H104" s="103"/>
      <c r="I104" s="103"/>
      <c r="K104" s="103"/>
      <c r="L104" s="103"/>
      <c r="M104" s="103"/>
      <c r="N104" s="103"/>
    </row>
    <row r="105" spans="1:14" ht="11.25" customHeight="1">
      <c r="A105" s="95">
        <v>741</v>
      </c>
      <c r="B105" s="4" t="s">
        <v>78</v>
      </c>
      <c r="C105" s="4" t="s">
        <v>266</v>
      </c>
      <c r="D105" s="94">
        <f>K105*L105</f>
        <v>0</v>
      </c>
      <c r="E105" s="96"/>
      <c r="F105" s="100">
        <v>2</v>
      </c>
      <c r="G105" s="4" t="s">
        <v>14</v>
      </c>
      <c r="H105" s="94">
        <f>D105*F105</f>
        <v>0</v>
      </c>
      <c r="I105" s="96"/>
      <c r="K105" s="98">
        <v>25.92</v>
      </c>
      <c r="L105" s="98">
        <v>0</v>
      </c>
      <c r="M105" s="93"/>
      <c r="N105" s="93"/>
    </row>
    <row r="106" spans="1:14" ht="11.25" customHeight="1">
      <c r="A106" s="96" t="s">
        <v>114</v>
      </c>
      <c r="B106" s="4" t="s">
        <v>309</v>
      </c>
      <c r="C106" s="4" t="s">
        <v>310</v>
      </c>
      <c r="D106" s="94"/>
      <c r="E106" s="96">
        <f>M106*N106</f>
        <v>0</v>
      </c>
      <c r="F106" s="100">
        <v>2</v>
      </c>
      <c r="G106" s="4" t="s">
        <v>14</v>
      </c>
      <c r="H106" s="94"/>
      <c r="I106" s="96">
        <f>E106*F106</f>
        <v>0</v>
      </c>
      <c r="K106" s="96"/>
      <c r="L106" s="96"/>
      <c r="M106" s="96">
        <v>0</v>
      </c>
      <c r="N106" s="96">
        <v>1</v>
      </c>
    </row>
    <row r="107" spans="1:14" s="101" customFormat="1" ht="11.25" customHeight="1">
      <c r="A107" s="102"/>
      <c r="B107" s="104" t="s">
        <v>211</v>
      </c>
      <c r="C107" s="104" t="s">
        <v>222</v>
      </c>
      <c r="D107" s="103"/>
      <c r="E107" s="103"/>
      <c r="F107" s="103"/>
      <c r="G107" s="103"/>
      <c r="H107" s="103"/>
      <c r="I107" s="103"/>
      <c r="K107" s="103"/>
      <c r="L107" s="103"/>
      <c r="M107" s="103"/>
      <c r="N107" s="103"/>
    </row>
    <row r="108" spans="1:14" ht="11.25" customHeight="1">
      <c r="A108" s="95">
        <v>741</v>
      </c>
      <c r="B108" s="4" t="s">
        <v>6</v>
      </c>
      <c r="C108" s="4" t="s">
        <v>223</v>
      </c>
      <c r="D108" s="94">
        <f>K108*L108</f>
        <v>0</v>
      </c>
      <c r="E108" s="96"/>
      <c r="F108" s="100">
        <v>1</v>
      </c>
      <c r="G108" s="4" t="s">
        <v>14</v>
      </c>
      <c r="H108" s="94">
        <f>D108*F108</f>
        <v>0</v>
      </c>
      <c r="I108" s="96"/>
      <c r="K108" s="98">
        <v>19.8</v>
      </c>
      <c r="L108" s="98">
        <v>0</v>
      </c>
      <c r="M108" s="93"/>
      <c r="N108" s="93"/>
    </row>
    <row r="109" spans="1:14" ht="11.25" customHeight="1">
      <c r="A109" s="96" t="s">
        <v>114</v>
      </c>
      <c r="B109" s="4" t="s">
        <v>225</v>
      </c>
      <c r="C109" s="4" t="s">
        <v>224</v>
      </c>
      <c r="D109" s="94"/>
      <c r="E109" s="96">
        <f>M109*N109</f>
        <v>0</v>
      </c>
      <c r="F109" s="100">
        <v>1</v>
      </c>
      <c r="G109" s="4" t="s">
        <v>14</v>
      </c>
      <c r="H109" s="94"/>
      <c r="I109" s="96">
        <f>E109*F109</f>
        <v>0</v>
      </c>
      <c r="K109" s="96"/>
      <c r="L109" s="96"/>
      <c r="M109" s="96">
        <v>0</v>
      </c>
      <c r="N109" s="96">
        <v>1</v>
      </c>
    </row>
    <row r="110" spans="1:14" s="101" customFormat="1" ht="11.25" customHeight="1">
      <c r="A110" s="102"/>
      <c r="B110" s="104" t="s">
        <v>311</v>
      </c>
      <c r="C110" s="104" t="s">
        <v>312</v>
      </c>
      <c r="D110" s="103"/>
      <c r="E110" s="103"/>
      <c r="F110" s="103"/>
      <c r="G110" s="103"/>
      <c r="H110" s="103"/>
      <c r="I110" s="103"/>
      <c r="K110" s="103"/>
      <c r="L110" s="103"/>
      <c r="M110" s="103"/>
      <c r="N110" s="103"/>
    </row>
    <row r="111" spans="1:14" ht="11.25" customHeight="1">
      <c r="A111" s="95">
        <v>741</v>
      </c>
      <c r="B111" s="4" t="s">
        <v>6</v>
      </c>
      <c r="C111" s="4" t="s">
        <v>313</v>
      </c>
      <c r="D111" s="94">
        <f>K111*L111</f>
        <v>0</v>
      </c>
      <c r="E111" s="96"/>
      <c r="F111" s="100">
        <v>110</v>
      </c>
      <c r="G111" s="4" t="s">
        <v>14</v>
      </c>
      <c r="H111" s="94">
        <f>D111*F111</f>
        <v>0</v>
      </c>
      <c r="I111" s="96"/>
      <c r="K111" s="98">
        <v>19.8</v>
      </c>
      <c r="L111" s="98">
        <v>0</v>
      </c>
      <c r="M111" s="93"/>
      <c r="N111" s="93"/>
    </row>
    <row r="112" spans="1:14" ht="11.25" customHeight="1">
      <c r="A112" s="96" t="s">
        <v>114</v>
      </c>
      <c r="B112" s="4" t="s">
        <v>314</v>
      </c>
      <c r="C112" s="4" t="s">
        <v>315</v>
      </c>
      <c r="D112" s="94"/>
      <c r="E112" s="96">
        <f>M112*N112</f>
        <v>0</v>
      </c>
      <c r="F112" s="100">
        <v>110</v>
      </c>
      <c r="G112" s="4" t="s">
        <v>14</v>
      </c>
      <c r="H112" s="94"/>
      <c r="I112" s="96">
        <f>E112*F112</f>
        <v>0</v>
      </c>
      <c r="K112" s="96"/>
      <c r="L112" s="96"/>
      <c r="M112" s="96">
        <v>0</v>
      </c>
      <c r="N112" s="96">
        <v>1</v>
      </c>
    </row>
    <row r="113" spans="1:14" s="101" customFormat="1" ht="11.25" customHeight="1">
      <c r="A113" s="102"/>
      <c r="B113" s="104" t="s">
        <v>212</v>
      </c>
      <c r="C113" s="104" t="s">
        <v>226</v>
      </c>
      <c r="D113" s="103"/>
      <c r="E113" s="103"/>
      <c r="F113" s="103"/>
      <c r="G113" s="103"/>
      <c r="H113" s="103"/>
      <c r="I113" s="103"/>
      <c r="K113" s="103"/>
      <c r="L113" s="103"/>
      <c r="M113" s="103"/>
      <c r="N113" s="103"/>
    </row>
    <row r="114" spans="1:14" ht="11.25" customHeight="1">
      <c r="A114" s="95">
        <v>741</v>
      </c>
      <c r="B114" s="4" t="s">
        <v>7</v>
      </c>
      <c r="C114" s="4" t="s">
        <v>227</v>
      </c>
      <c r="D114" s="94">
        <f>K114*L114</f>
        <v>0</v>
      </c>
      <c r="E114" s="96"/>
      <c r="F114" s="100">
        <v>50</v>
      </c>
      <c r="G114" s="4" t="s">
        <v>14</v>
      </c>
      <c r="H114" s="94">
        <f>D114*F114</f>
        <v>0</v>
      </c>
      <c r="I114" s="96"/>
      <c r="K114" s="98">
        <v>24.06</v>
      </c>
      <c r="L114" s="98">
        <v>0</v>
      </c>
      <c r="M114" s="93"/>
      <c r="N114" s="93"/>
    </row>
    <row r="115" spans="1:14" ht="11.25" customHeight="1">
      <c r="A115" s="96" t="s">
        <v>114</v>
      </c>
      <c r="B115" s="4" t="s">
        <v>33</v>
      </c>
      <c r="C115" s="4" t="s">
        <v>228</v>
      </c>
      <c r="D115" s="94"/>
      <c r="E115" s="96">
        <f>M115*N115</f>
        <v>0</v>
      </c>
      <c r="F115" s="100">
        <v>50</v>
      </c>
      <c r="G115" s="4" t="s">
        <v>14</v>
      </c>
      <c r="H115" s="94"/>
      <c r="I115" s="96">
        <f>E115*F115</f>
        <v>0</v>
      </c>
      <c r="K115" s="96"/>
      <c r="L115" s="96"/>
      <c r="M115" s="96">
        <v>0</v>
      </c>
      <c r="N115" s="96">
        <v>1</v>
      </c>
    </row>
    <row r="116" spans="1:14" s="101" customFormat="1" ht="11.25" customHeight="1">
      <c r="A116" s="102"/>
      <c r="B116" s="104" t="s">
        <v>221</v>
      </c>
      <c r="C116" s="104" t="s">
        <v>274</v>
      </c>
      <c r="D116" s="103"/>
      <c r="E116" s="103"/>
      <c r="F116" s="103"/>
      <c r="G116" s="103"/>
      <c r="H116" s="103"/>
      <c r="I116" s="103"/>
      <c r="K116" s="103"/>
      <c r="L116" s="103"/>
      <c r="M116" s="103"/>
      <c r="N116" s="103"/>
    </row>
    <row r="117" spans="1:14" ht="11.25" customHeight="1">
      <c r="A117" s="95">
        <v>741</v>
      </c>
      <c r="B117" s="4" t="s">
        <v>8</v>
      </c>
      <c r="C117" s="4" t="s">
        <v>214</v>
      </c>
      <c r="D117" s="94">
        <f>K117*L117</f>
        <v>0</v>
      </c>
      <c r="E117" s="96"/>
      <c r="F117" s="100">
        <v>5</v>
      </c>
      <c r="G117" s="4" t="s">
        <v>14</v>
      </c>
      <c r="H117" s="94">
        <f>D117*F117</f>
        <v>0</v>
      </c>
      <c r="I117" s="96"/>
      <c r="K117" s="98">
        <v>40.5</v>
      </c>
      <c r="L117" s="98">
        <v>0</v>
      </c>
      <c r="M117" s="93"/>
      <c r="N117" s="93"/>
    </row>
    <row r="118" spans="1:14" ht="11.25" customHeight="1">
      <c r="A118" s="96" t="s">
        <v>114</v>
      </c>
      <c r="B118" s="4" t="s">
        <v>213</v>
      </c>
      <c r="C118" s="4" t="s">
        <v>265</v>
      </c>
      <c r="D118" s="94"/>
      <c r="E118" s="96">
        <f>M118*N118</f>
        <v>0</v>
      </c>
      <c r="F118" s="100">
        <v>5</v>
      </c>
      <c r="G118" s="4" t="s">
        <v>14</v>
      </c>
      <c r="H118" s="94"/>
      <c r="I118" s="96">
        <f>E118*F118</f>
        <v>0</v>
      </c>
      <c r="K118" s="96"/>
      <c r="L118" s="96"/>
      <c r="M118" s="96">
        <v>0</v>
      </c>
      <c r="N118" s="96">
        <v>1</v>
      </c>
    </row>
    <row r="119" spans="1:14" s="101" customFormat="1" ht="11.25" customHeight="1">
      <c r="A119" s="102"/>
      <c r="B119" s="104" t="s">
        <v>260</v>
      </c>
      <c r="C119" s="104" t="s">
        <v>261</v>
      </c>
      <c r="D119" s="103"/>
      <c r="E119" s="103"/>
      <c r="F119" s="103"/>
      <c r="G119" s="103"/>
      <c r="H119" s="103"/>
      <c r="I119" s="103"/>
      <c r="K119" s="103"/>
      <c r="L119" s="103"/>
      <c r="M119" s="103"/>
      <c r="N119" s="103"/>
    </row>
    <row r="120" spans="1:14" ht="11.25" customHeight="1">
      <c r="A120" s="95">
        <v>741</v>
      </c>
      <c r="B120" s="4" t="s">
        <v>262</v>
      </c>
      <c r="C120" s="4" t="s">
        <v>261</v>
      </c>
      <c r="D120" s="94">
        <f>K120*L120</f>
        <v>0</v>
      </c>
      <c r="E120" s="96"/>
      <c r="F120" s="100">
        <v>8</v>
      </c>
      <c r="G120" s="4" t="s">
        <v>14</v>
      </c>
      <c r="H120" s="94">
        <f>D120*F120</f>
        <v>0</v>
      </c>
      <c r="I120" s="96"/>
      <c r="K120" s="98">
        <v>69.6</v>
      </c>
      <c r="L120" s="98">
        <v>0</v>
      </c>
      <c r="M120" s="93"/>
      <c r="N120" s="93"/>
    </row>
    <row r="121" spans="1:14" s="101" customFormat="1" ht="11.25" customHeight="1">
      <c r="A121" s="102"/>
      <c r="B121" s="104" t="s">
        <v>320</v>
      </c>
      <c r="C121" s="104" t="s">
        <v>322</v>
      </c>
      <c r="D121" s="103"/>
      <c r="E121" s="103"/>
      <c r="F121" s="103"/>
      <c r="G121" s="103"/>
      <c r="H121" s="103"/>
      <c r="I121" s="103"/>
      <c r="K121" s="103"/>
      <c r="L121" s="103"/>
      <c r="M121" s="103"/>
      <c r="N121" s="103"/>
    </row>
    <row r="122" spans="1:14" ht="11.25" customHeight="1">
      <c r="A122" s="95">
        <v>741</v>
      </c>
      <c r="B122" s="4" t="s">
        <v>282</v>
      </c>
      <c r="C122" s="4" t="s">
        <v>323</v>
      </c>
      <c r="D122" s="94">
        <f>K122*L122</f>
        <v>0</v>
      </c>
      <c r="E122" s="96"/>
      <c r="F122" s="100">
        <v>1</v>
      </c>
      <c r="G122" s="4" t="s">
        <v>14</v>
      </c>
      <c r="H122" s="94">
        <f>D122*F122</f>
        <v>0</v>
      </c>
      <c r="I122" s="96"/>
      <c r="K122" s="98">
        <v>235.8</v>
      </c>
      <c r="L122" s="98">
        <v>0</v>
      </c>
      <c r="M122" s="93"/>
      <c r="N122" s="93"/>
    </row>
    <row r="123" spans="1:14" ht="11.25" customHeight="1">
      <c r="A123" s="95">
        <v>741</v>
      </c>
      <c r="B123" s="4" t="s">
        <v>248</v>
      </c>
      <c r="C123" s="4" t="s">
        <v>326</v>
      </c>
      <c r="D123" s="94">
        <f>K123*L123</f>
        <v>0</v>
      </c>
      <c r="E123" s="96"/>
      <c r="F123" s="100">
        <v>1</v>
      </c>
      <c r="G123" s="4" t="s">
        <v>14</v>
      </c>
      <c r="H123" s="94">
        <f>D123*F123</f>
        <v>0</v>
      </c>
      <c r="I123" s="96"/>
      <c r="K123" s="98">
        <v>11.4</v>
      </c>
      <c r="L123" s="98">
        <v>0</v>
      </c>
      <c r="M123" s="93"/>
      <c r="N123" s="93"/>
    </row>
    <row r="124" spans="1:14" ht="11.25" customHeight="1">
      <c r="A124" s="96" t="s">
        <v>114</v>
      </c>
      <c r="B124" s="4" t="s">
        <v>341</v>
      </c>
      <c r="C124" s="4" t="s">
        <v>352</v>
      </c>
      <c r="D124" s="94"/>
      <c r="E124" s="96">
        <f>M124*N124</f>
        <v>0</v>
      </c>
      <c r="F124" s="100">
        <v>3</v>
      </c>
      <c r="G124" s="4" t="s">
        <v>14</v>
      </c>
      <c r="H124" s="94"/>
      <c r="I124" s="96">
        <f>E124*F124</f>
        <v>0</v>
      </c>
      <c r="K124" s="96"/>
      <c r="L124" s="96"/>
      <c r="M124" s="96">
        <v>0</v>
      </c>
      <c r="N124" s="96">
        <v>1</v>
      </c>
    </row>
    <row r="125" spans="1:14" ht="11.25" customHeight="1">
      <c r="A125" s="96" t="s">
        <v>114</v>
      </c>
      <c r="B125" s="4" t="s">
        <v>324</v>
      </c>
      <c r="C125" s="4" t="s">
        <v>321</v>
      </c>
      <c r="D125" s="94"/>
      <c r="E125" s="96">
        <f>M125*N125</f>
        <v>0</v>
      </c>
      <c r="F125" s="100">
        <v>1</v>
      </c>
      <c r="G125" s="4" t="s">
        <v>14</v>
      </c>
      <c r="H125" s="94"/>
      <c r="I125" s="96">
        <f>E125*F125</f>
        <v>0</v>
      </c>
      <c r="K125" s="96"/>
      <c r="L125" s="96"/>
      <c r="M125" s="96">
        <v>0</v>
      </c>
      <c r="N125" s="96">
        <v>1</v>
      </c>
    </row>
    <row r="126" spans="1:14" s="101" customFormat="1" ht="11.25" customHeight="1">
      <c r="A126" s="102"/>
      <c r="B126" s="104" t="s">
        <v>185</v>
      </c>
      <c r="C126" s="104" t="s">
        <v>186</v>
      </c>
      <c r="D126" s="103"/>
      <c r="E126" s="103"/>
      <c r="F126" s="103"/>
      <c r="G126" s="103"/>
      <c r="H126" s="103"/>
      <c r="I126" s="103"/>
      <c r="K126" s="103"/>
      <c r="L126" s="103"/>
      <c r="M126" s="103"/>
      <c r="N126" s="103"/>
    </row>
    <row r="127" spans="1:14" ht="11.25" customHeight="1">
      <c r="A127" s="95">
        <v>741</v>
      </c>
      <c r="B127" s="4" t="s">
        <v>188</v>
      </c>
      <c r="C127" s="4" t="s">
        <v>187</v>
      </c>
      <c r="D127" s="94">
        <f>K127*L127</f>
        <v>0</v>
      </c>
      <c r="E127" s="96"/>
      <c r="F127" s="100">
        <v>100</v>
      </c>
      <c r="G127" s="4" t="s">
        <v>130</v>
      </c>
      <c r="H127" s="94">
        <f>D127*F127</f>
        <v>0</v>
      </c>
      <c r="I127" s="96"/>
      <c r="K127" s="98">
        <v>7.02</v>
      </c>
      <c r="L127" s="98">
        <v>0</v>
      </c>
      <c r="M127" s="93"/>
      <c r="N127" s="93"/>
    </row>
    <row r="128" spans="1:14" ht="11.25" customHeight="1">
      <c r="A128" s="96" t="s">
        <v>114</v>
      </c>
      <c r="B128" s="4" t="s">
        <v>189</v>
      </c>
      <c r="C128" s="4" t="s">
        <v>190</v>
      </c>
      <c r="D128" s="94"/>
      <c r="E128" s="96">
        <f>M128*N128</f>
        <v>0</v>
      </c>
      <c r="F128" s="100">
        <v>100</v>
      </c>
      <c r="G128" s="4" t="s">
        <v>130</v>
      </c>
      <c r="H128" s="94"/>
      <c r="I128" s="96">
        <f>E128*F128</f>
        <v>0</v>
      </c>
      <c r="K128" s="96"/>
      <c r="L128" s="96"/>
      <c r="M128" s="96">
        <v>0</v>
      </c>
      <c r="N128" s="96">
        <v>1</v>
      </c>
    </row>
    <row r="129" spans="1:14" s="101" customFormat="1" ht="11.25" customHeight="1">
      <c r="A129" s="102"/>
      <c r="B129" s="104" t="s">
        <v>297</v>
      </c>
      <c r="C129" s="104" t="s">
        <v>298</v>
      </c>
      <c r="D129" s="103"/>
      <c r="E129" s="103"/>
      <c r="F129" s="103"/>
      <c r="G129" s="103"/>
      <c r="H129" s="103"/>
      <c r="I129" s="103"/>
      <c r="K129" s="103"/>
      <c r="L129" s="103"/>
      <c r="M129" s="103"/>
      <c r="N129" s="103"/>
    </row>
    <row r="130" spans="1:14" ht="11.25" customHeight="1">
      <c r="A130" s="95">
        <v>741</v>
      </c>
      <c r="B130" s="4" t="s">
        <v>299</v>
      </c>
      <c r="C130" s="4" t="s">
        <v>305</v>
      </c>
      <c r="D130" s="94">
        <f>K130*L130</f>
        <v>0</v>
      </c>
      <c r="E130" s="96"/>
      <c r="F130" s="100">
        <v>0.1</v>
      </c>
      <c r="G130" s="4" t="s">
        <v>113</v>
      </c>
      <c r="H130" s="94">
        <f>D130*F130</f>
        <v>0</v>
      </c>
      <c r="I130" s="96"/>
      <c r="K130" s="98">
        <v>1100.58</v>
      </c>
      <c r="L130" s="98">
        <v>0</v>
      </c>
      <c r="M130" s="93"/>
      <c r="N130" s="93"/>
    </row>
    <row r="131" spans="1:14" ht="11.25" customHeight="1">
      <c r="A131" s="96" t="s">
        <v>114</v>
      </c>
      <c r="B131" s="4" t="s">
        <v>300</v>
      </c>
      <c r="C131" s="4" t="s">
        <v>301</v>
      </c>
      <c r="D131" s="94"/>
      <c r="E131" s="96">
        <f>M131*N131</f>
        <v>0</v>
      </c>
      <c r="F131" s="100">
        <v>0.02</v>
      </c>
      <c r="G131" s="4" t="s">
        <v>254</v>
      </c>
      <c r="H131" s="94"/>
      <c r="I131" s="96">
        <f>E131*F131</f>
        <v>0</v>
      </c>
      <c r="K131" s="96"/>
      <c r="L131" s="96"/>
      <c r="M131" s="96">
        <v>0</v>
      </c>
      <c r="N131" s="96">
        <v>1</v>
      </c>
    </row>
    <row r="132" spans="1:14" ht="11.25" customHeight="1">
      <c r="A132" s="96" t="s">
        <v>114</v>
      </c>
      <c r="B132" s="4" t="s">
        <v>302</v>
      </c>
      <c r="C132" s="4" t="s">
        <v>303</v>
      </c>
      <c r="D132" s="94"/>
      <c r="E132" s="96">
        <f>M132*N132</f>
        <v>0</v>
      </c>
      <c r="F132" s="100">
        <v>2.6</v>
      </c>
      <c r="G132" s="4" t="s">
        <v>304</v>
      </c>
      <c r="H132" s="94"/>
      <c r="I132" s="96">
        <f>E132*F132</f>
        <v>0</v>
      </c>
      <c r="K132" s="96"/>
      <c r="L132" s="96"/>
      <c r="M132" s="96">
        <v>0</v>
      </c>
      <c r="N132" s="96">
        <v>1</v>
      </c>
    </row>
    <row r="133" spans="1:14" s="101" customFormat="1" ht="11.25" customHeight="1">
      <c r="A133" s="102"/>
      <c r="B133" s="104" t="s">
        <v>325</v>
      </c>
      <c r="C133" s="104" t="s">
        <v>384</v>
      </c>
      <c r="D133" s="103"/>
      <c r="E133" s="103"/>
      <c r="F133" s="103"/>
      <c r="G133" s="103"/>
      <c r="H133" s="103"/>
      <c r="I133" s="103"/>
      <c r="K133" s="103"/>
      <c r="L133" s="103"/>
      <c r="M133" s="103"/>
      <c r="N133" s="103"/>
    </row>
    <row r="134" spans="1:14" ht="11.25" customHeight="1">
      <c r="A134" s="95">
        <v>741</v>
      </c>
      <c r="B134" s="4" t="s">
        <v>264</v>
      </c>
      <c r="C134" s="4" t="s">
        <v>263</v>
      </c>
      <c r="D134" s="94">
        <f>K134*L134</f>
        <v>0</v>
      </c>
      <c r="E134" s="96"/>
      <c r="F134" s="100">
        <v>1</v>
      </c>
      <c r="G134" s="4" t="s">
        <v>14</v>
      </c>
      <c r="H134" s="94">
        <f>D134*F134</f>
        <v>0</v>
      </c>
      <c r="I134" s="96"/>
      <c r="K134" s="98">
        <v>30.36</v>
      </c>
      <c r="L134" s="98">
        <v>0</v>
      </c>
      <c r="M134" s="93"/>
      <c r="N134" s="93"/>
    </row>
    <row r="135" spans="1:14" ht="11.25" customHeight="1">
      <c r="A135" s="96" t="s">
        <v>114</v>
      </c>
      <c r="B135" s="4" t="s">
        <v>385</v>
      </c>
      <c r="C135" s="4" t="s">
        <v>386</v>
      </c>
      <c r="D135" s="94"/>
      <c r="E135" s="96">
        <f>M135*N135</f>
        <v>0</v>
      </c>
      <c r="F135" s="100">
        <v>1</v>
      </c>
      <c r="G135" s="4" t="s">
        <v>14</v>
      </c>
      <c r="H135" s="94"/>
      <c r="I135" s="96">
        <f>E135*F135</f>
        <v>0</v>
      </c>
      <c r="K135" s="96"/>
      <c r="L135" s="96"/>
      <c r="M135" s="96">
        <v>0</v>
      </c>
      <c r="N135" s="96">
        <v>1</v>
      </c>
    </row>
    <row r="136" spans="1:14" s="101" customFormat="1" ht="11.25" customHeight="1">
      <c r="A136" s="102"/>
      <c r="B136" s="104" t="s">
        <v>353</v>
      </c>
      <c r="C136" s="104" t="s">
        <v>354</v>
      </c>
      <c r="D136" s="103"/>
      <c r="E136" s="103"/>
      <c r="F136" s="103"/>
      <c r="G136" s="103"/>
      <c r="H136" s="103"/>
      <c r="I136" s="103"/>
      <c r="K136" s="103"/>
      <c r="L136" s="103"/>
      <c r="M136" s="103"/>
      <c r="N136" s="103"/>
    </row>
    <row r="137" spans="1:14" ht="11.25" customHeight="1">
      <c r="A137" s="95">
        <v>741</v>
      </c>
      <c r="B137" s="4" t="s">
        <v>207</v>
      </c>
      <c r="C137" s="4" t="s">
        <v>208</v>
      </c>
      <c r="D137" s="94">
        <f>K137*L137</f>
        <v>0</v>
      </c>
      <c r="E137" s="96"/>
      <c r="F137" s="100">
        <v>2</v>
      </c>
      <c r="G137" s="4" t="s">
        <v>14</v>
      </c>
      <c r="H137" s="94">
        <f>D137*F137</f>
        <v>0</v>
      </c>
      <c r="I137" s="96"/>
      <c r="K137" s="98">
        <v>57</v>
      </c>
      <c r="L137" s="98">
        <v>0</v>
      </c>
      <c r="M137" s="93"/>
      <c r="N137" s="93"/>
    </row>
    <row r="138" spans="1:14" s="80" customFormat="1" ht="33.75" customHeight="1">
      <c r="A138" s="105" t="s">
        <v>114</v>
      </c>
      <c r="B138" s="6" t="s">
        <v>197</v>
      </c>
      <c r="C138" s="6" t="s">
        <v>256</v>
      </c>
      <c r="D138" s="106"/>
      <c r="E138" s="105">
        <f>M138*N138</f>
        <v>0</v>
      </c>
      <c r="F138" s="107">
        <v>2</v>
      </c>
      <c r="G138" s="6" t="s">
        <v>14</v>
      </c>
      <c r="H138" s="106"/>
      <c r="I138" s="105">
        <f>E138*F138</f>
        <v>0</v>
      </c>
      <c r="K138" s="105"/>
      <c r="L138" s="105"/>
      <c r="M138" s="105">
        <v>0</v>
      </c>
      <c r="N138" s="105">
        <v>1</v>
      </c>
    </row>
    <row r="139" spans="1:14" ht="11.25" customHeight="1">
      <c r="A139" s="96" t="s">
        <v>114</v>
      </c>
      <c r="B139" s="4" t="s">
        <v>198</v>
      </c>
      <c r="C139" s="4" t="s">
        <v>257</v>
      </c>
      <c r="D139" s="94"/>
      <c r="E139" s="96">
        <f>M139*N139</f>
        <v>0</v>
      </c>
      <c r="F139" s="100">
        <v>4</v>
      </c>
      <c r="G139" s="4" t="s">
        <v>14</v>
      </c>
      <c r="H139" s="94"/>
      <c r="I139" s="96">
        <f>E139*F139</f>
        <v>0</v>
      </c>
      <c r="K139" s="96"/>
      <c r="L139" s="96"/>
      <c r="M139" s="96">
        <v>0</v>
      </c>
      <c r="N139" s="96">
        <v>1</v>
      </c>
    </row>
    <row r="140" spans="1:14" s="101" customFormat="1" ht="11.25" customHeight="1">
      <c r="A140" s="102"/>
      <c r="B140" s="104" t="s">
        <v>209</v>
      </c>
      <c r="C140" s="104" t="s">
        <v>306</v>
      </c>
      <c r="D140" s="103"/>
      <c r="E140" s="103"/>
      <c r="F140" s="103"/>
      <c r="G140" s="103"/>
      <c r="H140" s="103"/>
      <c r="I140" s="103"/>
      <c r="K140" s="103"/>
      <c r="L140" s="103"/>
      <c r="M140" s="103"/>
      <c r="N140" s="103"/>
    </row>
    <row r="141" spans="1:14" ht="11.25" customHeight="1">
      <c r="A141" s="95">
        <v>741</v>
      </c>
      <c r="B141" s="4" t="s">
        <v>207</v>
      </c>
      <c r="C141" s="4" t="s">
        <v>208</v>
      </c>
      <c r="D141" s="94">
        <f>K141*L141</f>
        <v>0</v>
      </c>
      <c r="E141" s="96"/>
      <c r="F141" s="100">
        <v>8</v>
      </c>
      <c r="G141" s="4" t="s">
        <v>14</v>
      </c>
      <c r="H141" s="94">
        <f>D141*F141</f>
        <v>0</v>
      </c>
      <c r="I141" s="96"/>
      <c r="K141" s="98">
        <v>57</v>
      </c>
      <c r="L141" s="98">
        <v>0</v>
      </c>
      <c r="M141" s="93"/>
      <c r="N141" s="93"/>
    </row>
    <row r="142" spans="1:14" s="80" customFormat="1" ht="33.75" customHeight="1">
      <c r="A142" s="105" t="s">
        <v>114</v>
      </c>
      <c r="B142" s="6" t="s">
        <v>197</v>
      </c>
      <c r="C142" s="6" t="s">
        <v>206</v>
      </c>
      <c r="D142" s="106"/>
      <c r="E142" s="105">
        <f>M142*N142</f>
        <v>0</v>
      </c>
      <c r="F142" s="107">
        <v>8</v>
      </c>
      <c r="G142" s="6" t="s">
        <v>14</v>
      </c>
      <c r="H142" s="106"/>
      <c r="I142" s="105">
        <f>E142*F142</f>
        <v>0</v>
      </c>
      <c r="K142" s="105"/>
      <c r="L142" s="105"/>
      <c r="M142" s="105">
        <v>0</v>
      </c>
      <c r="N142" s="105">
        <v>1</v>
      </c>
    </row>
    <row r="143" spans="1:14" ht="11.25" customHeight="1">
      <c r="A143" s="96" t="s">
        <v>114</v>
      </c>
      <c r="B143" s="4" t="s">
        <v>198</v>
      </c>
      <c r="C143" s="4" t="s">
        <v>199</v>
      </c>
      <c r="D143" s="94"/>
      <c r="E143" s="96">
        <f>M143*N143</f>
        <v>0</v>
      </c>
      <c r="F143" s="100">
        <v>16</v>
      </c>
      <c r="G143" s="4" t="s">
        <v>14</v>
      </c>
      <c r="H143" s="94"/>
      <c r="I143" s="96">
        <f>E143*F143</f>
        <v>0</v>
      </c>
      <c r="K143" s="96"/>
      <c r="L143" s="96"/>
      <c r="M143" s="96">
        <v>0</v>
      </c>
      <c r="N143" s="96">
        <v>1</v>
      </c>
    </row>
    <row r="144" spans="1:14" s="101" customFormat="1" ht="11.25" customHeight="1">
      <c r="A144" s="102"/>
      <c r="B144" s="104" t="s">
        <v>210</v>
      </c>
      <c r="C144" s="104" t="s">
        <v>355</v>
      </c>
      <c r="D144" s="103"/>
      <c r="E144" s="103"/>
      <c r="F144" s="103"/>
      <c r="G144" s="103"/>
      <c r="H144" s="103"/>
      <c r="I144" s="103"/>
      <c r="K144" s="103"/>
      <c r="L144" s="103"/>
      <c r="M144" s="103"/>
      <c r="N144" s="103"/>
    </row>
    <row r="145" spans="1:14" ht="11.25" customHeight="1">
      <c r="A145" s="95">
        <v>741</v>
      </c>
      <c r="B145" s="4" t="s">
        <v>207</v>
      </c>
      <c r="C145" s="4" t="s">
        <v>208</v>
      </c>
      <c r="D145" s="94">
        <f>K145*L145</f>
        <v>0</v>
      </c>
      <c r="E145" s="96"/>
      <c r="F145" s="100">
        <v>1</v>
      </c>
      <c r="G145" s="4" t="s">
        <v>14</v>
      </c>
      <c r="H145" s="94">
        <f>D145*F145</f>
        <v>0</v>
      </c>
      <c r="I145" s="96"/>
      <c r="K145" s="98">
        <v>57</v>
      </c>
      <c r="L145" s="98">
        <v>0</v>
      </c>
      <c r="M145" s="93"/>
      <c r="N145" s="93"/>
    </row>
    <row r="146" spans="1:14" s="80" customFormat="1" ht="33.75" customHeight="1">
      <c r="A146" s="105" t="s">
        <v>114</v>
      </c>
      <c r="B146" s="6" t="s">
        <v>197</v>
      </c>
      <c r="C146" s="6" t="s">
        <v>376</v>
      </c>
      <c r="D146" s="106"/>
      <c r="E146" s="105">
        <f>M146*N146</f>
        <v>0</v>
      </c>
      <c r="F146" s="107">
        <v>1</v>
      </c>
      <c r="G146" s="6" t="s">
        <v>14</v>
      </c>
      <c r="H146" s="106"/>
      <c r="I146" s="105">
        <f>E146*F146</f>
        <v>0</v>
      </c>
      <c r="K146" s="105"/>
      <c r="L146" s="105"/>
      <c r="M146" s="105">
        <v>0</v>
      </c>
      <c r="N146" s="105">
        <v>1</v>
      </c>
    </row>
    <row r="147" spans="1:14" ht="11.25" customHeight="1">
      <c r="A147" s="96" t="s">
        <v>114</v>
      </c>
      <c r="B147" s="4" t="s">
        <v>198</v>
      </c>
      <c r="C147" s="4" t="s">
        <v>199</v>
      </c>
      <c r="D147" s="94"/>
      <c r="E147" s="96">
        <f>M147*N147</f>
        <v>0</v>
      </c>
      <c r="F147" s="100">
        <v>2</v>
      </c>
      <c r="G147" s="4" t="s">
        <v>14</v>
      </c>
      <c r="H147" s="94"/>
      <c r="I147" s="96">
        <f>E147*F147</f>
        <v>0</v>
      </c>
      <c r="K147" s="96"/>
      <c r="L147" s="96"/>
      <c r="M147" s="96">
        <v>0</v>
      </c>
      <c r="N147" s="96">
        <v>1</v>
      </c>
    </row>
    <row r="148" spans="1:14" s="101" customFormat="1" ht="11.25" customHeight="1">
      <c r="A148" s="102"/>
      <c r="B148" s="104" t="s">
        <v>357</v>
      </c>
      <c r="C148" s="104" t="s">
        <v>358</v>
      </c>
      <c r="D148" s="103"/>
      <c r="E148" s="103"/>
      <c r="F148" s="103"/>
      <c r="G148" s="103"/>
      <c r="H148" s="103"/>
      <c r="I148" s="103"/>
      <c r="K148" s="103"/>
      <c r="L148" s="103"/>
      <c r="M148" s="103"/>
      <c r="N148" s="103"/>
    </row>
    <row r="149" spans="1:14" ht="11.25" customHeight="1">
      <c r="A149" s="95">
        <v>741</v>
      </c>
      <c r="B149" s="4" t="s">
        <v>275</v>
      </c>
      <c r="C149" s="4" t="s">
        <v>208</v>
      </c>
      <c r="D149" s="94">
        <f>K149*L149</f>
        <v>0</v>
      </c>
      <c r="E149" s="96"/>
      <c r="F149" s="100">
        <v>19</v>
      </c>
      <c r="G149" s="4" t="s">
        <v>14</v>
      </c>
      <c r="H149" s="94">
        <f>D149*F149</f>
        <v>0</v>
      </c>
      <c r="I149" s="96"/>
      <c r="K149" s="98">
        <v>51.84</v>
      </c>
      <c r="L149" s="98">
        <v>0</v>
      </c>
      <c r="M149" s="93"/>
      <c r="N149" s="93"/>
    </row>
    <row r="150" spans="1:14" ht="11.25" customHeight="1">
      <c r="A150" s="96" t="s">
        <v>114</v>
      </c>
      <c r="B150" s="4" t="s">
        <v>356</v>
      </c>
      <c r="C150" s="4" t="s">
        <v>359</v>
      </c>
      <c r="D150" s="94"/>
      <c r="E150" s="96">
        <f>M150*N150</f>
        <v>0</v>
      </c>
      <c r="F150" s="100">
        <v>19</v>
      </c>
      <c r="G150" s="4" t="s">
        <v>14</v>
      </c>
      <c r="H150" s="94"/>
      <c r="I150" s="96">
        <f>E150*F150</f>
        <v>0</v>
      </c>
      <c r="K150" s="96"/>
      <c r="L150" s="96"/>
      <c r="M150" s="96">
        <v>0</v>
      </c>
      <c r="N150" s="96">
        <v>1</v>
      </c>
    </row>
    <row r="151" spans="1:14" ht="11.25" customHeight="1">
      <c r="A151" s="96" t="s">
        <v>114</v>
      </c>
      <c r="B151" s="4" t="s">
        <v>198</v>
      </c>
      <c r="C151" s="4" t="s">
        <v>377</v>
      </c>
      <c r="D151" s="94"/>
      <c r="E151" s="96">
        <f>M151*N151</f>
        <v>0</v>
      </c>
      <c r="F151" s="100">
        <v>38</v>
      </c>
      <c r="G151" s="4" t="s">
        <v>14</v>
      </c>
      <c r="H151" s="94"/>
      <c r="I151" s="96">
        <f>E151*F151</f>
        <v>0</v>
      </c>
      <c r="K151" s="96"/>
      <c r="L151" s="96"/>
      <c r="M151" s="96">
        <v>0</v>
      </c>
      <c r="N151" s="96">
        <v>1</v>
      </c>
    </row>
    <row r="152" spans="1:14" s="101" customFormat="1" ht="11.25" customHeight="1">
      <c r="A152" s="102"/>
      <c r="B152" s="104" t="s">
        <v>360</v>
      </c>
      <c r="C152" s="104" t="s">
        <v>378</v>
      </c>
      <c r="D152" s="103"/>
      <c r="E152" s="103"/>
      <c r="F152" s="103"/>
      <c r="G152" s="103"/>
      <c r="H152" s="103"/>
      <c r="I152" s="103"/>
      <c r="K152" s="103"/>
      <c r="L152" s="103"/>
      <c r="M152" s="103"/>
      <c r="N152" s="103"/>
    </row>
    <row r="153" spans="1:14" ht="11.25" customHeight="1">
      <c r="A153" s="95">
        <v>741</v>
      </c>
      <c r="B153" s="4" t="s">
        <v>275</v>
      </c>
      <c r="C153" s="4" t="s">
        <v>208</v>
      </c>
      <c r="D153" s="94">
        <f>K153*L153</f>
        <v>0</v>
      </c>
      <c r="E153" s="96"/>
      <c r="F153" s="100">
        <v>16</v>
      </c>
      <c r="G153" s="4" t="s">
        <v>14</v>
      </c>
      <c r="H153" s="94">
        <f>D153*F153</f>
        <v>0</v>
      </c>
      <c r="I153" s="96"/>
      <c r="K153" s="98">
        <v>51.84</v>
      </c>
      <c r="L153" s="98">
        <v>0</v>
      </c>
      <c r="M153" s="93"/>
      <c r="N153" s="93"/>
    </row>
    <row r="154" spans="1:14" ht="11.25" customHeight="1">
      <c r="A154" s="96" t="s">
        <v>114</v>
      </c>
      <c r="B154" s="4" t="s">
        <v>361</v>
      </c>
      <c r="C154" s="4" t="s">
        <v>362</v>
      </c>
      <c r="D154" s="94"/>
      <c r="E154" s="96">
        <f>M154*N154</f>
        <v>0</v>
      </c>
      <c r="F154" s="100">
        <v>16</v>
      </c>
      <c r="G154" s="4" t="s">
        <v>14</v>
      </c>
      <c r="H154" s="94"/>
      <c r="I154" s="96">
        <f>E154*F154</f>
        <v>0</v>
      </c>
      <c r="K154" s="96"/>
      <c r="L154" s="96"/>
      <c r="M154" s="96">
        <v>0</v>
      </c>
      <c r="N154" s="96">
        <v>1</v>
      </c>
    </row>
    <row r="155" spans="1:14" ht="11.25" customHeight="1">
      <c r="A155" s="96" t="s">
        <v>114</v>
      </c>
      <c r="B155" s="4" t="s">
        <v>198</v>
      </c>
      <c r="C155" s="4" t="s">
        <v>379</v>
      </c>
      <c r="D155" s="94"/>
      <c r="E155" s="96">
        <f>M155*N155</f>
        <v>0</v>
      </c>
      <c r="F155" s="100">
        <v>32</v>
      </c>
      <c r="G155" s="4" t="s">
        <v>14</v>
      </c>
      <c r="H155" s="94"/>
      <c r="I155" s="96">
        <f>E155*F155</f>
        <v>0</v>
      </c>
      <c r="K155" s="96"/>
      <c r="L155" s="96"/>
      <c r="M155" s="96">
        <v>0</v>
      </c>
      <c r="N155" s="96">
        <v>1</v>
      </c>
    </row>
    <row r="156" spans="1:14" s="101" customFormat="1" ht="11.25" customHeight="1">
      <c r="A156" s="102"/>
      <c r="B156" s="104" t="s">
        <v>276</v>
      </c>
      <c r="C156" s="104" t="s">
        <v>363</v>
      </c>
      <c r="D156" s="103"/>
      <c r="E156" s="103"/>
      <c r="F156" s="103"/>
      <c r="G156" s="103"/>
      <c r="H156" s="103"/>
      <c r="I156" s="103"/>
      <c r="K156" s="103"/>
      <c r="L156" s="103"/>
      <c r="M156" s="103"/>
      <c r="N156" s="103"/>
    </row>
    <row r="157" spans="1:14" ht="11.25" customHeight="1">
      <c r="A157" s="95">
        <v>741</v>
      </c>
      <c r="B157" s="4" t="s">
        <v>275</v>
      </c>
      <c r="C157" s="4" t="s">
        <v>208</v>
      </c>
      <c r="D157" s="94">
        <f>K157*L157</f>
        <v>0</v>
      </c>
      <c r="E157" s="96"/>
      <c r="F157" s="100">
        <v>13</v>
      </c>
      <c r="G157" s="4" t="s">
        <v>14</v>
      </c>
      <c r="H157" s="94">
        <f>D157*F157</f>
        <v>0</v>
      </c>
      <c r="I157" s="96"/>
      <c r="K157" s="98">
        <v>51.84</v>
      </c>
      <c r="L157" s="98">
        <v>0</v>
      </c>
      <c r="M157" s="93"/>
      <c r="N157" s="93"/>
    </row>
    <row r="158" spans="1:14" ht="21.75" customHeight="1">
      <c r="A158" s="105" t="s">
        <v>114</v>
      </c>
      <c r="B158" s="6" t="s">
        <v>277</v>
      </c>
      <c r="C158" s="6" t="s">
        <v>364</v>
      </c>
      <c r="D158" s="106"/>
      <c r="E158" s="105">
        <f>M158*N158</f>
        <v>0</v>
      </c>
      <c r="F158" s="107">
        <v>13</v>
      </c>
      <c r="G158" s="6" t="s">
        <v>14</v>
      </c>
      <c r="H158" s="106"/>
      <c r="I158" s="105">
        <f>E158*F158</f>
        <v>0</v>
      </c>
      <c r="J158" s="80"/>
      <c r="K158" s="105"/>
      <c r="L158" s="105"/>
      <c r="M158" s="105">
        <v>0</v>
      </c>
      <c r="N158" s="105">
        <v>1</v>
      </c>
    </row>
    <row r="159" spans="1:14" ht="11.25" customHeight="1">
      <c r="A159" s="96" t="s">
        <v>114</v>
      </c>
      <c r="B159" s="4" t="s">
        <v>198</v>
      </c>
      <c r="C159" s="4" t="s">
        <v>381</v>
      </c>
      <c r="D159" s="94"/>
      <c r="E159" s="96">
        <f>M159*N159</f>
        <v>0</v>
      </c>
      <c r="F159" s="100">
        <v>26</v>
      </c>
      <c r="G159" s="4" t="s">
        <v>14</v>
      </c>
      <c r="H159" s="94"/>
      <c r="I159" s="96">
        <f>E159*F159</f>
        <v>0</v>
      </c>
      <c r="K159" s="96"/>
      <c r="L159" s="96"/>
      <c r="M159" s="96">
        <v>0</v>
      </c>
      <c r="N159" s="96">
        <v>1</v>
      </c>
    </row>
    <row r="160" spans="1:14" s="101" customFormat="1" ht="11.25" customHeight="1">
      <c r="A160" s="102"/>
      <c r="B160" s="104" t="s">
        <v>366</v>
      </c>
      <c r="C160" s="104" t="s">
        <v>382</v>
      </c>
      <c r="D160" s="103"/>
      <c r="E160" s="103"/>
      <c r="F160" s="103"/>
      <c r="G160" s="103"/>
      <c r="H160" s="103"/>
      <c r="I160" s="103"/>
      <c r="K160" s="103"/>
      <c r="L160" s="103"/>
      <c r="M160" s="103"/>
      <c r="N160" s="103"/>
    </row>
    <row r="161" spans="1:14" ht="11.25" customHeight="1">
      <c r="A161" s="95">
        <v>741</v>
      </c>
      <c r="B161" s="4" t="s">
        <v>194</v>
      </c>
      <c r="C161" s="4" t="s">
        <v>365</v>
      </c>
      <c r="D161" s="94">
        <f>K161*L161</f>
        <v>0</v>
      </c>
      <c r="E161" s="96"/>
      <c r="F161" s="100">
        <v>8</v>
      </c>
      <c r="G161" s="4" t="s">
        <v>14</v>
      </c>
      <c r="H161" s="94">
        <f>D161*F161</f>
        <v>0</v>
      </c>
      <c r="I161" s="96"/>
      <c r="K161" s="98">
        <v>73.44</v>
      </c>
      <c r="L161" s="98">
        <v>0</v>
      </c>
      <c r="M161" s="93"/>
      <c r="N161" s="93"/>
    </row>
    <row r="162" spans="1:14" ht="36.75" customHeight="1">
      <c r="A162" s="105" t="s">
        <v>114</v>
      </c>
      <c r="B162" s="6" t="s">
        <v>370</v>
      </c>
      <c r="C162" s="6" t="s">
        <v>371</v>
      </c>
      <c r="D162" s="106"/>
      <c r="E162" s="105">
        <f>M162*N162</f>
        <v>0</v>
      </c>
      <c r="F162" s="107">
        <v>8</v>
      </c>
      <c r="G162" s="6" t="s">
        <v>14</v>
      </c>
      <c r="H162" s="106"/>
      <c r="I162" s="105">
        <f>E162*F162</f>
        <v>0</v>
      </c>
      <c r="J162" s="80"/>
      <c r="K162" s="105"/>
      <c r="L162" s="105"/>
      <c r="M162" s="105">
        <v>0</v>
      </c>
      <c r="N162" s="105">
        <v>1</v>
      </c>
    </row>
    <row r="163" spans="1:14" ht="11.25" customHeight="1">
      <c r="A163" s="96" t="s">
        <v>114</v>
      </c>
      <c r="B163" s="4" t="s">
        <v>198</v>
      </c>
      <c r="C163" s="4" t="s">
        <v>380</v>
      </c>
      <c r="D163" s="94"/>
      <c r="E163" s="96">
        <f>M163*N163</f>
        <v>0</v>
      </c>
      <c r="F163" s="100">
        <v>32</v>
      </c>
      <c r="G163" s="4" t="s">
        <v>14</v>
      </c>
      <c r="H163" s="94"/>
      <c r="I163" s="96">
        <f>E163*F163</f>
        <v>0</v>
      </c>
      <c r="K163" s="96"/>
      <c r="L163" s="96"/>
      <c r="M163" s="96">
        <v>0</v>
      </c>
      <c r="N163" s="96">
        <v>1</v>
      </c>
    </row>
    <row r="164" spans="1:14" s="101" customFormat="1" ht="11.25" customHeight="1">
      <c r="A164" s="102"/>
      <c r="B164" s="104" t="s">
        <v>292</v>
      </c>
      <c r="C164" s="104" t="s">
        <v>367</v>
      </c>
      <c r="D164" s="103"/>
      <c r="E164" s="103"/>
      <c r="F164" s="103"/>
      <c r="G164" s="103"/>
      <c r="H164" s="103"/>
      <c r="I164" s="103"/>
      <c r="K164" s="103"/>
      <c r="L164" s="103"/>
      <c r="M164" s="103"/>
      <c r="N164" s="103"/>
    </row>
    <row r="165" spans="1:14" ht="11.25" customHeight="1">
      <c r="A165" s="95">
        <v>741</v>
      </c>
      <c r="B165" s="4" t="s">
        <v>207</v>
      </c>
      <c r="C165" s="4" t="s">
        <v>208</v>
      </c>
      <c r="D165" s="94">
        <f>K165*L165</f>
        <v>0</v>
      </c>
      <c r="E165" s="96"/>
      <c r="F165" s="100">
        <v>4</v>
      </c>
      <c r="G165" s="4" t="s">
        <v>14</v>
      </c>
      <c r="H165" s="94">
        <f>D165*F165</f>
        <v>0</v>
      </c>
      <c r="I165" s="96"/>
      <c r="K165" s="98">
        <v>57</v>
      </c>
      <c r="L165" s="98">
        <v>0</v>
      </c>
      <c r="M165" s="93"/>
      <c r="N165" s="93"/>
    </row>
    <row r="166" spans="1:14" ht="11.25" customHeight="1">
      <c r="A166" s="96" t="s">
        <v>114</v>
      </c>
      <c r="B166" s="4" t="s">
        <v>193</v>
      </c>
      <c r="C166" s="4" t="s">
        <v>293</v>
      </c>
      <c r="D166" s="94"/>
      <c r="E166" s="96">
        <f>M166*N166</f>
        <v>0</v>
      </c>
      <c r="F166" s="100">
        <v>4</v>
      </c>
      <c r="G166" s="4" t="s">
        <v>14</v>
      </c>
      <c r="H166" s="94"/>
      <c r="I166" s="96">
        <f>E166*F166</f>
        <v>0</v>
      </c>
      <c r="K166" s="96"/>
      <c r="L166" s="96"/>
      <c r="M166" s="96">
        <v>0</v>
      </c>
      <c r="N166" s="96">
        <v>1</v>
      </c>
    </row>
    <row r="167" spans="1:14" ht="11.25" customHeight="1">
      <c r="A167" s="96" t="s">
        <v>114</v>
      </c>
      <c r="B167" s="4" t="s">
        <v>195</v>
      </c>
      <c r="C167" s="4" t="s">
        <v>296</v>
      </c>
      <c r="D167" s="94"/>
      <c r="E167" s="96">
        <f>M167*N167</f>
        <v>0</v>
      </c>
      <c r="F167" s="100">
        <v>8</v>
      </c>
      <c r="G167" s="4" t="s">
        <v>14</v>
      </c>
      <c r="H167" s="94"/>
      <c r="I167" s="96">
        <f>E167*F167</f>
        <v>0</v>
      </c>
      <c r="K167" s="96"/>
      <c r="L167" s="96"/>
      <c r="M167" s="96">
        <v>0</v>
      </c>
      <c r="N167" s="96">
        <v>1</v>
      </c>
    </row>
    <row r="168" spans="1:14" s="101" customFormat="1" ht="11.25" customHeight="1">
      <c r="A168" s="102"/>
      <c r="B168" s="104" t="s">
        <v>294</v>
      </c>
      <c r="C168" s="104" t="s">
        <v>368</v>
      </c>
      <c r="D168" s="103"/>
      <c r="E168" s="103"/>
      <c r="F168" s="103"/>
      <c r="G168" s="103"/>
      <c r="H168" s="103"/>
      <c r="I168" s="103"/>
      <c r="K168" s="103"/>
      <c r="L168" s="103"/>
      <c r="M168" s="103"/>
      <c r="N168" s="103"/>
    </row>
    <row r="169" spans="1:14" ht="11.25" customHeight="1">
      <c r="A169" s="95">
        <v>741</v>
      </c>
      <c r="B169" s="4" t="s">
        <v>207</v>
      </c>
      <c r="C169" s="4" t="s">
        <v>208</v>
      </c>
      <c r="D169" s="94">
        <f>K169*L169</f>
        <v>0</v>
      </c>
      <c r="E169" s="96"/>
      <c r="F169" s="100">
        <v>2</v>
      </c>
      <c r="G169" s="4" t="s">
        <v>14</v>
      </c>
      <c r="H169" s="94">
        <f>D169*F169</f>
        <v>0</v>
      </c>
      <c r="I169" s="96"/>
      <c r="K169" s="98">
        <v>57</v>
      </c>
      <c r="L169" s="98">
        <v>0</v>
      </c>
      <c r="M169" s="93"/>
      <c r="N169" s="93"/>
    </row>
    <row r="170" spans="1:14" ht="11.25" customHeight="1">
      <c r="A170" s="96" t="s">
        <v>114</v>
      </c>
      <c r="B170" s="4" t="s">
        <v>193</v>
      </c>
      <c r="C170" s="4" t="s">
        <v>295</v>
      </c>
      <c r="D170" s="94"/>
      <c r="E170" s="96">
        <f>M170*N170</f>
        <v>0</v>
      </c>
      <c r="F170" s="100">
        <v>2</v>
      </c>
      <c r="G170" s="4" t="s">
        <v>14</v>
      </c>
      <c r="H170" s="94"/>
      <c r="I170" s="96">
        <f>E170*F170</f>
        <v>0</v>
      </c>
      <c r="K170" s="96"/>
      <c r="L170" s="96"/>
      <c r="M170" s="96">
        <v>0</v>
      </c>
      <c r="N170" s="96">
        <v>1</v>
      </c>
    </row>
    <row r="171" spans="1:14" ht="11.25" customHeight="1">
      <c r="A171" s="96" t="s">
        <v>114</v>
      </c>
      <c r="B171" s="4" t="s">
        <v>267</v>
      </c>
      <c r="C171" s="4" t="s">
        <v>268</v>
      </c>
      <c r="D171" s="94"/>
      <c r="E171" s="96">
        <f>M171*N171</f>
        <v>0</v>
      </c>
      <c r="F171" s="100">
        <v>2</v>
      </c>
      <c r="G171" s="4" t="s">
        <v>14</v>
      </c>
      <c r="H171" s="94"/>
      <c r="I171" s="96">
        <f>E171*F171</f>
        <v>0</v>
      </c>
      <c r="K171" s="96"/>
      <c r="L171" s="96"/>
      <c r="M171" s="96">
        <v>0</v>
      </c>
      <c r="N171" s="96">
        <v>1</v>
      </c>
    </row>
    <row r="172" spans="1:14" ht="11.25" customHeight="1">
      <c r="A172" s="96" t="s">
        <v>114</v>
      </c>
      <c r="B172" s="4" t="s">
        <v>195</v>
      </c>
      <c r="C172" s="4" t="s">
        <v>296</v>
      </c>
      <c r="D172" s="94"/>
      <c r="E172" s="96">
        <f>M172*N172</f>
        <v>0</v>
      </c>
      <c r="F172" s="100">
        <v>4</v>
      </c>
      <c r="G172" s="4" t="s">
        <v>14</v>
      </c>
      <c r="H172" s="94"/>
      <c r="I172" s="96">
        <f>E172*F172</f>
        <v>0</v>
      </c>
      <c r="K172" s="96"/>
      <c r="L172" s="96"/>
      <c r="M172" s="96">
        <v>0</v>
      </c>
      <c r="N172" s="96">
        <v>1</v>
      </c>
    </row>
    <row r="173" spans="1:14" s="101" customFormat="1" ht="11.25" customHeight="1">
      <c r="A173" s="102"/>
      <c r="B173" s="104" t="s">
        <v>201</v>
      </c>
      <c r="C173" s="104" t="s">
        <v>369</v>
      </c>
      <c r="D173" s="103"/>
      <c r="E173" s="103"/>
      <c r="F173" s="103"/>
      <c r="G173" s="103"/>
      <c r="H173" s="103"/>
      <c r="I173" s="103"/>
      <c r="K173" s="103"/>
      <c r="L173" s="103"/>
      <c r="M173" s="103"/>
      <c r="N173" s="103"/>
    </row>
    <row r="174" spans="1:14" ht="11.25" customHeight="1">
      <c r="A174" s="95">
        <v>741</v>
      </c>
      <c r="B174" s="4" t="s">
        <v>200</v>
      </c>
      <c r="C174" s="4" t="s">
        <v>196</v>
      </c>
      <c r="D174" s="94">
        <f>K174*L174</f>
        <v>0</v>
      </c>
      <c r="E174" s="96"/>
      <c r="F174" s="100">
        <v>2</v>
      </c>
      <c r="G174" s="4" t="s">
        <v>14</v>
      </c>
      <c r="H174" s="94">
        <f>D174*F174</f>
        <v>0</v>
      </c>
      <c r="I174" s="96"/>
      <c r="K174" s="98">
        <v>48.12</v>
      </c>
      <c r="L174" s="98">
        <v>0</v>
      </c>
      <c r="M174" s="93"/>
      <c r="N174" s="93"/>
    </row>
    <row r="175" spans="1:14" s="80" customFormat="1" ht="33.75" customHeight="1">
      <c r="A175" s="105" t="s">
        <v>114</v>
      </c>
      <c r="B175" s="6" t="s">
        <v>202</v>
      </c>
      <c r="C175" s="6" t="s">
        <v>203</v>
      </c>
      <c r="D175" s="106"/>
      <c r="E175" s="105">
        <f>M175*N175</f>
        <v>0</v>
      </c>
      <c r="F175" s="107">
        <v>2</v>
      </c>
      <c r="G175" s="6" t="s">
        <v>14</v>
      </c>
      <c r="H175" s="106"/>
      <c r="I175" s="105">
        <f>E175*F175</f>
        <v>0</v>
      </c>
      <c r="K175" s="105"/>
      <c r="L175" s="105"/>
      <c r="M175" s="105">
        <v>0</v>
      </c>
      <c r="N175" s="105">
        <v>1</v>
      </c>
    </row>
    <row r="176" spans="1:14" ht="11.25" customHeight="1">
      <c r="A176" s="96" t="s">
        <v>114</v>
      </c>
      <c r="B176" s="4" t="s">
        <v>204</v>
      </c>
      <c r="C176" s="4" t="s">
        <v>205</v>
      </c>
      <c r="D176" s="94"/>
      <c r="E176" s="96">
        <f>M176*N176</f>
        <v>0</v>
      </c>
      <c r="F176" s="100">
        <v>2</v>
      </c>
      <c r="G176" s="4" t="s">
        <v>14</v>
      </c>
      <c r="H176" s="94"/>
      <c r="I176" s="96">
        <f>E176*F176</f>
        <v>0</v>
      </c>
      <c r="K176" s="96"/>
      <c r="L176" s="96"/>
      <c r="M176" s="96">
        <v>0</v>
      </c>
      <c r="N176" s="96">
        <v>1</v>
      </c>
    </row>
    <row r="177" spans="1:14" s="101" customFormat="1" ht="11.25" customHeight="1">
      <c r="A177" s="102"/>
      <c r="B177" s="104" t="s">
        <v>372</v>
      </c>
      <c r="C177" s="104" t="s">
        <v>373</v>
      </c>
      <c r="D177" s="103"/>
      <c r="E177" s="103"/>
      <c r="F177" s="103"/>
      <c r="G177" s="103"/>
      <c r="H177" s="103"/>
      <c r="I177" s="103"/>
      <c r="K177" s="103"/>
      <c r="L177" s="103"/>
      <c r="M177" s="103"/>
      <c r="N177" s="103"/>
    </row>
    <row r="178" spans="1:14" ht="11.25" customHeight="1">
      <c r="A178" s="95">
        <v>741</v>
      </c>
      <c r="B178" s="4" t="s">
        <v>200</v>
      </c>
      <c r="C178" s="4" t="s">
        <v>196</v>
      </c>
      <c r="D178" s="94">
        <f>K178*L178</f>
        <v>0</v>
      </c>
      <c r="E178" s="96"/>
      <c r="F178" s="100">
        <v>22</v>
      </c>
      <c r="G178" s="4" t="s">
        <v>14</v>
      </c>
      <c r="H178" s="94">
        <f>D178*F178</f>
        <v>0</v>
      </c>
      <c r="I178" s="96"/>
      <c r="K178" s="98">
        <v>48.12</v>
      </c>
      <c r="L178" s="98">
        <v>0</v>
      </c>
      <c r="M178" s="93"/>
      <c r="N178" s="93"/>
    </row>
    <row r="179" spans="1:14" s="80" customFormat="1" ht="33.75" customHeight="1">
      <c r="A179" s="105" t="s">
        <v>114</v>
      </c>
      <c r="B179" s="6" t="s">
        <v>374</v>
      </c>
      <c r="C179" s="6" t="s">
        <v>375</v>
      </c>
      <c r="D179" s="106"/>
      <c r="E179" s="105">
        <f>M179*N179</f>
        <v>0</v>
      </c>
      <c r="F179" s="107">
        <v>22</v>
      </c>
      <c r="G179" s="6" t="s">
        <v>14</v>
      </c>
      <c r="H179" s="106"/>
      <c r="I179" s="105">
        <f>E179*F179</f>
        <v>0</v>
      </c>
      <c r="K179" s="105"/>
      <c r="L179" s="105"/>
      <c r="M179" s="105">
        <v>0</v>
      </c>
      <c r="N179" s="105">
        <v>1</v>
      </c>
    </row>
    <row r="180" spans="1:14" s="101" customFormat="1" ht="11.25" customHeight="1">
      <c r="A180" s="102"/>
      <c r="B180" s="104" t="s">
        <v>269</v>
      </c>
      <c r="C180" s="104" t="s">
        <v>270</v>
      </c>
      <c r="D180" s="103"/>
      <c r="E180" s="103"/>
      <c r="F180" s="103"/>
      <c r="G180" s="103"/>
      <c r="H180" s="103"/>
      <c r="I180" s="103"/>
      <c r="K180" s="103"/>
      <c r="L180" s="103"/>
      <c r="M180" s="103"/>
      <c r="N180" s="103"/>
    </row>
    <row r="181" spans="1:14" ht="11.25" customHeight="1">
      <c r="A181" s="95" t="s">
        <v>79</v>
      </c>
      <c r="B181" s="4" t="s">
        <v>271</v>
      </c>
      <c r="C181" s="4" t="s">
        <v>270</v>
      </c>
      <c r="D181" s="94">
        <f>K181*L181</f>
        <v>0</v>
      </c>
      <c r="E181" s="96"/>
      <c r="F181" s="100">
        <v>320</v>
      </c>
      <c r="G181" s="4" t="s">
        <v>5</v>
      </c>
      <c r="H181" s="94">
        <f>D181*F181</f>
        <v>0</v>
      </c>
      <c r="I181" s="96"/>
      <c r="K181" s="98">
        <v>14.68</v>
      </c>
      <c r="L181" s="98">
        <v>0</v>
      </c>
      <c r="M181" s="93"/>
      <c r="N181" s="93"/>
    </row>
    <row r="182" spans="1:14" s="101" customFormat="1" ht="11.25" customHeight="1">
      <c r="A182" s="102"/>
      <c r="B182" s="104" t="s">
        <v>258</v>
      </c>
      <c r="C182" s="104" t="s">
        <v>403</v>
      </c>
      <c r="D182" s="103"/>
      <c r="E182" s="103"/>
      <c r="F182" s="103"/>
      <c r="G182" s="103"/>
      <c r="H182" s="103"/>
      <c r="I182" s="103"/>
      <c r="K182" s="103"/>
      <c r="L182" s="103"/>
      <c r="M182" s="103"/>
      <c r="N182" s="103"/>
    </row>
    <row r="183" spans="1:14" ht="11.25">
      <c r="A183" s="95" t="s">
        <v>79</v>
      </c>
      <c r="B183" s="4" t="s">
        <v>259</v>
      </c>
      <c r="C183" s="4" t="s">
        <v>403</v>
      </c>
      <c r="D183" s="94">
        <f>K183*L183</f>
        <v>0</v>
      </c>
      <c r="E183" s="96"/>
      <c r="F183" s="100">
        <v>0.6</v>
      </c>
      <c r="G183" s="4" t="s">
        <v>254</v>
      </c>
      <c r="H183" s="94">
        <f>D183*F183</f>
        <v>0</v>
      </c>
      <c r="I183" s="96"/>
      <c r="K183" s="98">
        <v>868</v>
      </c>
      <c r="L183" s="98">
        <v>0</v>
      </c>
      <c r="M183" s="93"/>
      <c r="N183" s="93"/>
    </row>
    <row r="184" spans="1:14" s="101" customFormat="1" ht="11.25" customHeight="1">
      <c r="A184" s="102"/>
      <c r="B184" s="104" t="s">
        <v>250</v>
      </c>
      <c r="C184" s="104" t="s">
        <v>404</v>
      </c>
      <c r="D184" s="103"/>
      <c r="E184" s="103"/>
      <c r="F184" s="103"/>
      <c r="G184" s="103"/>
      <c r="H184" s="103"/>
      <c r="I184" s="103"/>
      <c r="K184" s="103"/>
      <c r="L184" s="103"/>
      <c r="M184" s="103"/>
      <c r="N184" s="103"/>
    </row>
    <row r="185" spans="1:14" ht="11.25" customHeight="1">
      <c r="A185" s="95" t="s">
        <v>79</v>
      </c>
      <c r="B185" s="4" t="s">
        <v>253</v>
      </c>
      <c r="C185" s="4" t="s">
        <v>404</v>
      </c>
      <c r="D185" s="94">
        <f>K185*L185</f>
        <v>0</v>
      </c>
      <c r="E185" s="96"/>
      <c r="F185" s="100">
        <v>90</v>
      </c>
      <c r="G185" s="4" t="s">
        <v>119</v>
      </c>
      <c r="H185" s="94">
        <f>D185*F185</f>
        <v>0</v>
      </c>
      <c r="I185" s="96"/>
      <c r="K185" s="98">
        <v>60</v>
      </c>
      <c r="L185" s="98">
        <v>0</v>
      </c>
      <c r="M185" s="93"/>
      <c r="N185" s="93"/>
    </row>
    <row r="186" spans="1:14" ht="11.25" customHeight="1">
      <c r="A186" s="96" t="s">
        <v>114</v>
      </c>
      <c r="B186" s="4" t="s">
        <v>251</v>
      </c>
      <c r="C186" s="4" t="s">
        <v>405</v>
      </c>
      <c r="D186" s="94"/>
      <c r="E186" s="96">
        <f>M186*N186</f>
        <v>0</v>
      </c>
      <c r="F186" s="100">
        <v>12</v>
      </c>
      <c r="G186" s="4" t="s">
        <v>252</v>
      </c>
      <c r="H186" s="94"/>
      <c r="I186" s="96">
        <f>E186*F186</f>
        <v>0</v>
      </c>
      <c r="K186" s="96"/>
      <c r="L186" s="96"/>
      <c r="M186" s="96">
        <v>0</v>
      </c>
      <c r="N186" s="96">
        <v>1</v>
      </c>
    </row>
    <row r="188" ht="12" thickBot="1">
      <c r="A188" s="5" t="s">
        <v>13</v>
      </c>
    </row>
    <row r="189" spans="1:9" s="80" customFormat="1" ht="16.5" customHeight="1" thickTop="1">
      <c r="A189" s="110"/>
      <c r="B189" s="110"/>
      <c r="C189" s="110"/>
      <c r="D189" s="110"/>
      <c r="E189" s="110"/>
      <c r="F189" s="110"/>
      <c r="G189" s="110"/>
      <c r="H189" s="111">
        <f>SUM(H5:H188)</f>
        <v>0</v>
      </c>
      <c r="I189" s="111">
        <f>SUM(I5:I188)</f>
        <v>0</v>
      </c>
    </row>
  </sheetData>
  <sheetProtection/>
  <mergeCells count="1">
    <mergeCell ref="A2:H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387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388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95</v>
      </c>
      <c r="B6" s="42" t="s">
        <v>389</v>
      </c>
      <c r="C6" s="44" t="s">
        <v>90</v>
      </c>
      <c r="D6" s="45">
        <v>10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91</v>
      </c>
      <c r="B7" s="90" t="s">
        <v>337</v>
      </c>
      <c r="C7" s="44" t="s">
        <v>90</v>
      </c>
      <c r="D7" s="45">
        <v>3</v>
      </c>
      <c r="E7" s="45">
        <v>1</v>
      </c>
      <c r="F7" s="89">
        <v>0</v>
      </c>
      <c r="G7" s="88">
        <f>E7*F7</f>
        <v>0</v>
      </c>
      <c r="H7" s="87">
        <f>D7*E7*F7</f>
        <v>0</v>
      </c>
    </row>
    <row r="8" spans="1:8" ht="12.75">
      <c r="A8" s="86"/>
      <c r="B8" s="49"/>
      <c r="C8" s="50"/>
      <c r="D8" s="51"/>
      <c r="E8" s="51"/>
      <c r="F8" s="52"/>
      <c r="G8" s="52"/>
      <c r="H8" s="53"/>
    </row>
    <row r="9" spans="1:8" ht="12.75">
      <c r="A9" s="84"/>
      <c r="B9" s="69" t="s">
        <v>89</v>
      </c>
      <c r="C9" s="68"/>
      <c r="D9" s="70"/>
      <c r="E9" s="70"/>
      <c r="F9" s="68"/>
      <c r="G9" s="68"/>
      <c r="H9" s="85">
        <f>SUM(H3:H7)</f>
        <v>0</v>
      </c>
    </row>
    <row r="10" spans="1:8" ht="12.75">
      <c r="A10" s="84"/>
      <c r="B10" s="69"/>
      <c r="C10" s="68"/>
      <c r="D10" s="70"/>
      <c r="E10" s="70"/>
      <c r="F10" s="68"/>
      <c r="G10" s="68"/>
      <c r="H10" s="83"/>
    </row>
    <row r="11" spans="1:8" ht="12.75">
      <c r="A11" s="82" t="s">
        <v>61</v>
      </c>
      <c r="B11" s="73"/>
      <c r="C11" s="74"/>
      <c r="D11" s="75"/>
      <c r="E11" s="75"/>
      <c r="F11" s="75"/>
      <c r="G11" s="75"/>
      <c r="H11" s="76"/>
    </row>
  </sheetData>
  <sheetProtection/>
  <autoFilter ref="A2:H7"/>
  <dataValidations count="2">
    <dataValidation type="decimal" allowBlank="1" showInputMessage="1" showErrorMessage="1" errorTitle="Zadaná hodnota není platná !" error="Je nutné zadat číslo v rozmezí od 0,01 do 999999,99" sqref="G3:G7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3:E7">
      <formula1>0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329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390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88</v>
      </c>
      <c r="B6" s="90" t="s">
        <v>391</v>
      </c>
      <c r="C6" s="44" t="s">
        <v>90</v>
      </c>
      <c r="D6" s="45">
        <v>3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88</v>
      </c>
      <c r="B7" s="42" t="s">
        <v>249</v>
      </c>
      <c r="C7" s="44" t="s">
        <v>90</v>
      </c>
      <c r="D7" s="45">
        <v>2</v>
      </c>
      <c r="E7" s="45">
        <v>1</v>
      </c>
      <c r="F7" s="89">
        <v>0</v>
      </c>
      <c r="G7" s="88">
        <f aca="true" t="shared" si="0" ref="G7:G14">E7*F7</f>
        <v>0</v>
      </c>
      <c r="H7" s="87">
        <f aca="true" t="shared" si="1" ref="H7:H14">D7*E7*F7</f>
        <v>0</v>
      </c>
    </row>
    <row r="8" spans="1:8" ht="12.75" customHeight="1">
      <c r="A8" s="42" t="s">
        <v>88</v>
      </c>
      <c r="B8" s="42" t="s">
        <v>100</v>
      </c>
      <c r="C8" s="44" t="s">
        <v>90</v>
      </c>
      <c r="D8" s="45">
        <v>3</v>
      </c>
      <c r="E8" s="45">
        <v>1</v>
      </c>
      <c r="F8" s="89">
        <v>0</v>
      </c>
      <c r="G8" s="88">
        <f t="shared" si="0"/>
        <v>0</v>
      </c>
      <c r="H8" s="87">
        <f t="shared" si="1"/>
        <v>0</v>
      </c>
    </row>
    <row r="9" spans="1:8" ht="12.75" customHeight="1">
      <c r="A9" s="42" t="s">
        <v>88</v>
      </c>
      <c r="B9" s="42" t="s">
        <v>333</v>
      </c>
      <c r="C9" s="44" t="s">
        <v>90</v>
      </c>
      <c r="D9" s="45">
        <v>3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95</v>
      </c>
      <c r="B10" s="42" t="s">
        <v>96</v>
      </c>
      <c r="C10" s="44" t="s">
        <v>90</v>
      </c>
      <c r="D10" s="45">
        <v>2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94</v>
      </c>
      <c r="B11" s="90" t="s">
        <v>392</v>
      </c>
      <c r="C11" s="44" t="s">
        <v>90</v>
      </c>
      <c r="D11" s="45">
        <v>1</v>
      </c>
      <c r="E11" s="45">
        <v>1</v>
      </c>
      <c r="F11" s="89">
        <v>0</v>
      </c>
      <c r="G11" s="88">
        <f t="shared" si="0"/>
        <v>0</v>
      </c>
      <c r="H11" s="87">
        <f t="shared" si="1"/>
        <v>0</v>
      </c>
    </row>
    <row r="12" spans="1:8" ht="12.75" customHeight="1">
      <c r="A12" s="42" t="s">
        <v>93</v>
      </c>
      <c r="B12" s="90" t="s">
        <v>92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91</v>
      </c>
      <c r="B13" s="90" t="s">
        <v>337</v>
      </c>
      <c r="C13" s="44" t="s">
        <v>90</v>
      </c>
      <c r="D13" s="45">
        <v>22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91</v>
      </c>
      <c r="B14" s="90" t="s">
        <v>339</v>
      </c>
      <c r="C14" s="44" t="s">
        <v>90</v>
      </c>
      <c r="D14" s="45">
        <v>3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>
      <c r="A15" s="86"/>
      <c r="B15" s="49"/>
      <c r="C15" s="50"/>
      <c r="D15" s="51"/>
      <c r="E15" s="51"/>
      <c r="F15" s="52"/>
      <c r="G15" s="52"/>
      <c r="H15" s="53"/>
    </row>
    <row r="16" spans="1:8" ht="12.75">
      <c r="A16" s="84"/>
      <c r="B16" s="69" t="s">
        <v>89</v>
      </c>
      <c r="C16" s="68"/>
      <c r="D16" s="70"/>
      <c r="E16" s="70"/>
      <c r="F16" s="68"/>
      <c r="G16" s="68"/>
      <c r="H16" s="85">
        <f>SUM(H3:H14)</f>
        <v>0</v>
      </c>
    </row>
    <row r="17" spans="1:8" ht="12.75">
      <c r="A17" s="84"/>
      <c r="B17" s="69"/>
      <c r="C17" s="68"/>
      <c r="D17" s="70"/>
      <c r="E17" s="70"/>
      <c r="F17" s="68"/>
      <c r="G17" s="68"/>
      <c r="H17" s="83"/>
    </row>
    <row r="18" spans="1:8" ht="12.75">
      <c r="A18" s="82" t="s">
        <v>61</v>
      </c>
      <c r="B18" s="73"/>
      <c r="C18" s="74"/>
      <c r="D18" s="75"/>
      <c r="E18" s="75"/>
      <c r="F18" s="75"/>
      <c r="G18" s="75"/>
      <c r="H18" s="76"/>
    </row>
  </sheetData>
  <sheetProtection/>
  <autoFilter ref="A2:H14"/>
  <dataValidations count="2">
    <dataValidation type="decimal" allowBlank="1" showInputMessage="1" showErrorMessage="1" errorTitle="Zadaná hodnota není platná" error="Je nutné zadat číslo v rozmezí 0 - 999999,99" sqref="D3:E14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3:G14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393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 aca="true" t="shared" si="0" ref="G3:G16">E3*F3</f>
        <v>0</v>
      </c>
      <c r="H3" s="87">
        <f aca="true" t="shared" si="1" ref="H3:H16">D3*E3*F3</f>
        <v>0</v>
      </c>
    </row>
    <row r="4" spans="1:8" ht="12.75" customHeight="1">
      <c r="A4" s="42" t="s">
        <v>88</v>
      </c>
      <c r="B4" s="90" t="s">
        <v>394</v>
      </c>
      <c r="C4" s="44" t="s">
        <v>101</v>
      </c>
      <c r="D4" s="45">
        <v>1</v>
      </c>
      <c r="E4" s="45">
        <v>1</v>
      </c>
      <c r="F4" s="89">
        <v>0</v>
      </c>
      <c r="G4" s="88">
        <f t="shared" si="0"/>
        <v>0</v>
      </c>
      <c r="H4" s="87">
        <f t="shared" si="1"/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 t="shared" si="0"/>
        <v>0</v>
      </c>
      <c r="H5" s="87">
        <f t="shared" si="1"/>
        <v>0</v>
      </c>
    </row>
    <row r="6" spans="1:8" ht="12.75" customHeight="1">
      <c r="A6" s="42" t="s">
        <v>88</v>
      </c>
      <c r="B6" s="90" t="s">
        <v>330</v>
      </c>
      <c r="C6" s="44" t="s">
        <v>90</v>
      </c>
      <c r="D6" s="45">
        <v>1</v>
      </c>
      <c r="E6" s="45">
        <v>1</v>
      </c>
      <c r="F6" s="89">
        <v>0</v>
      </c>
      <c r="G6" s="88">
        <f t="shared" si="0"/>
        <v>0</v>
      </c>
      <c r="H6" s="87">
        <f t="shared" si="1"/>
        <v>0</v>
      </c>
    </row>
    <row r="7" spans="1:8" ht="12.75" customHeight="1">
      <c r="A7" s="42" t="s">
        <v>88</v>
      </c>
      <c r="B7" s="90" t="s">
        <v>391</v>
      </c>
      <c r="C7" s="44" t="s">
        <v>90</v>
      </c>
      <c r="D7" s="45">
        <v>3</v>
      </c>
      <c r="E7" s="45">
        <v>1</v>
      </c>
      <c r="F7" s="89">
        <v>0</v>
      </c>
      <c r="G7" s="88">
        <f t="shared" si="0"/>
        <v>0</v>
      </c>
      <c r="H7" s="87">
        <f t="shared" si="1"/>
        <v>0</v>
      </c>
    </row>
    <row r="8" spans="1:8" ht="12.75" customHeight="1">
      <c r="A8" s="42" t="s">
        <v>88</v>
      </c>
      <c r="B8" s="42" t="s">
        <v>249</v>
      </c>
      <c r="C8" s="44" t="s">
        <v>90</v>
      </c>
      <c r="D8" s="45">
        <v>1</v>
      </c>
      <c r="E8" s="45">
        <v>1</v>
      </c>
      <c r="F8" s="89">
        <v>0</v>
      </c>
      <c r="G8" s="88">
        <f t="shared" si="0"/>
        <v>0</v>
      </c>
      <c r="H8" s="87">
        <f t="shared" si="1"/>
        <v>0</v>
      </c>
    </row>
    <row r="9" spans="1:8" ht="12.75" customHeight="1">
      <c r="A9" s="42" t="s">
        <v>88</v>
      </c>
      <c r="B9" s="42" t="s">
        <v>100</v>
      </c>
      <c r="C9" s="44" t="s">
        <v>90</v>
      </c>
      <c r="D9" s="45">
        <v>5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88</v>
      </c>
      <c r="B10" s="42" t="s">
        <v>333</v>
      </c>
      <c r="C10" s="44" t="s">
        <v>90</v>
      </c>
      <c r="D10" s="45">
        <v>6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88</v>
      </c>
      <c r="B11" s="42" t="s">
        <v>287</v>
      </c>
      <c r="C11" s="44" t="s">
        <v>90</v>
      </c>
      <c r="D11" s="45">
        <v>2</v>
      </c>
      <c r="E11" s="45">
        <v>1</v>
      </c>
      <c r="F11" s="89">
        <v>0</v>
      </c>
      <c r="G11" s="88">
        <f t="shared" si="0"/>
        <v>0</v>
      </c>
      <c r="H11" s="87">
        <f t="shared" si="1"/>
        <v>0</v>
      </c>
    </row>
    <row r="12" spans="1:8" ht="12.75" customHeight="1">
      <c r="A12" s="42" t="s">
        <v>94</v>
      </c>
      <c r="B12" s="90" t="s">
        <v>392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93</v>
      </c>
      <c r="B13" s="90" t="s">
        <v>92</v>
      </c>
      <c r="C13" s="44" t="s">
        <v>90</v>
      </c>
      <c r="D13" s="45">
        <v>1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91</v>
      </c>
      <c r="B14" s="90" t="s">
        <v>337</v>
      </c>
      <c r="C14" s="44" t="s">
        <v>90</v>
      </c>
      <c r="D14" s="45">
        <v>24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 customHeight="1">
      <c r="A15" s="42" t="s">
        <v>91</v>
      </c>
      <c r="B15" s="90" t="s">
        <v>338</v>
      </c>
      <c r="C15" s="44" t="s">
        <v>90</v>
      </c>
      <c r="D15" s="45">
        <v>8</v>
      </c>
      <c r="E15" s="45">
        <v>1</v>
      </c>
      <c r="F15" s="89">
        <v>0</v>
      </c>
      <c r="G15" s="88">
        <f t="shared" si="0"/>
        <v>0</v>
      </c>
      <c r="H15" s="87">
        <f t="shared" si="1"/>
        <v>0</v>
      </c>
    </row>
    <row r="16" spans="1:8" ht="12.75" customHeight="1">
      <c r="A16" s="42" t="s">
        <v>91</v>
      </c>
      <c r="B16" s="90" t="s">
        <v>339</v>
      </c>
      <c r="C16" s="44" t="s">
        <v>90</v>
      </c>
      <c r="D16" s="45">
        <v>3</v>
      </c>
      <c r="E16" s="45">
        <v>1</v>
      </c>
      <c r="F16" s="89">
        <v>0</v>
      </c>
      <c r="G16" s="88">
        <f t="shared" si="0"/>
        <v>0</v>
      </c>
      <c r="H16" s="87">
        <f t="shared" si="1"/>
        <v>0</v>
      </c>
    </row>
    <row r="17" spans="1:8" ht="12.75">
      <c r="A17" s="86"/>
      <c r="B17" s="49"/>
      <c r="C17" s="50"/>
      <c r="D17" s="51"/>
      <c r="E17" s="51"/>
      <c r="F17" s="52"/>
      <c r="G17" s="52"/>
      <c r="H17" s="53"/>
    </row>
    <row r="18" spans="1:8" ht="12.75">
      <c r="A18" s="84"/>
      <c r="B18" s="69" t="s">
        <v>89</v>
      </c>
      <c r="C18" s="68"/>
      <c r="D18" s="70"/>
      <c r="E18" s="70"/>
      <c r="F18" s="68"/>
      <c r="G18" s="68"/>
      <c r="H18" s="85">
        <f>SUM(H3:H16)</f>
        <v>0</v>
      </c>
    </row>
    <row r="19" spans="1:8" ht="12.75">
      <c r="A19" s="84"/>
      <c r="B19" s="69"/>
      <c r="C19" s="68"/>
      <c r="D19" s="70"/>
      <c r="E19" s="70"/>
      <c r="F19" s="68"/>
      <c r="G19" s="68"/>
      <c r="H19" s="83"/>
    </row>
    <row r="20" spans="1:8" ht="12.75">
      <c r="A20" s="82" t="s">
        <v>61</v>
      </c>
      <c r="B20" s="73"/>
      <c r="C20" s="74"/>
      <c r="D20" s="75"/>
      <c r="E20" s="75"/>
      <c r="F20" s="75"/>
      <c r="G20" s="75"/>
      <c r="H20" s="76"/>
    </row>
  </sheetData>
  <sheetProtection/>
  <autoFilter ref="A2:H16"/>
  <dataValidations count="2">
    <dataValidation type="decimal" allowBlank="1" showInputMessage="1" showErrorMessage="1" errorTitle="Zadaná hodnota není platná !" error="Je nutné zadat číslo v rozmezí od 0,01 do 999999,99" sqref="G3:G16">
      <formula1>0.01</formula1>
      <formula2>999999.99</formula2>
    </dataValidation>
    <dataValidation type="decimal" allowBlank="1" showInputMessage="1" showErrorMessage="1" errorTitle="Zadaná hodnota není platná" error="Je nutné zadat číslo v rozmezí 0 - 999999,99" sqref="D3:E16">
      <formula1>0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395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394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88</v>
      </c>
      <c r="B6" s="90" t="s">
        <v>330</v>
      </c>
      <c r="C6" s="44" t="s">
        <v>90</v>
      </c>
      <c r="D6" s="45">
        <v>1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88</v>
      </c>
      <c r="B7" s="90" t="s">
        <v>391</v>
      </c>
      <c r="C7" s="44" t="s">
        <v>90</v>
      </c>
      <c r="D7" s="45">
        <v>3</v>
      </c>
      <c r="E7" s="45">
        <v>1</v>
      </c>
      <c r="F7" s="89">
        <v>0</v>
      </c>
      <c r="G7" s="88">
        <f>E7*F7</f>
        <v>0</v>
      </c>
      <c r="H7" s="87">
        <f>D7*E7*F7</f>
        <v>0</v>
      </c>
    </row>
    <row r="8" spans="1:8" ht="12.75" customHeight="1">
      <c r="A8" s="42" t="s">
        <v>88</v>
      </c>
      <c r="B8" s="42" t="s">
        <v>249</v>
      </c>
      <c r="C8" s="44" t="s">
        <v>90</v>
      </c>
      <c r="D8" s="45">
        <v>1</v>
      </c>
      <c r="E8" s="45">
        <v>1</v>
      </c>
      <c r="F8" s="89">
        <v>0</v>
      </c>
      <c r="G8" s="88">
        <f aca="true" t="shared" si="0" ref="G8:G17">E8*F8</f>
        <v>0</v>
      </c>
      <c r="H8" s="87">
        <f aca="true" t="shared" si="1" ref="H8:H17">D8*E8*F8</f>
        <v>0</v>
      </c>
    </row>
    <row r="9" spans="1:8" ht="12.75" customHeight="1">
      <c r="A9" s="42" t="s">
        <v>88</v>
      </c>
      <c r="B9" s="42" t="s">
        <v>100</v>
      </c>
      <c r="C9" s="44" t="s">
        <v>90</v>
      </c>
      <c r="D9" s="45">
        <v>5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88</v>
      </c>
      <c r="B10" s="42" t="s">
        <v>333</v>
      </c>
      <c r="C10" s="44" t="s">
        <v>90</v>
      </c>
      <c r="D10" s="45">
        <v>6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88</v>
      </c>
      <c r="B11" s="42" t="s">
        <v>287</v>
      </c>
      <c r="C11" s="44" t="s">
        <v>90</v>
      </c>
      <c r="D11" s="45">
        <v>2</v>
      </c>
      <c r="E11" s="45">
        <v>1</v>
      </c>
      <c r="F11" s="89">
        <v>0</v>
      </c>
      <c r="G11" s="88">
        <f t="shared" si="0"/>
        <v>0</v>
      </c>
      <c r="H11" s="87">
        <f t="shared" si="1"/>
        <v>0</v>
      </c>
    </row>
    <row r="12" spans="1:8" ht="12.75" customHeight="1">
      <c r="A12" s="42" t="s">
        <v>88</v>
      </c>
      <c r="B12" s="42" t="s">
        <v>396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94</v>
      </c>
      <c r="B13" s="90" t="s">
        <v>392</v>
      </c>
      <c r="C13" s="44" t="s">
        <v>90</v>
      </c>
      <c r="D13" s="45">
        <v>1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93</v>
      </c>
      <c r="B14" s="90" t="s">
        <v>92</v>
      </c>
      <c r="C14" s="44" t="s">
        <v>90</v>
      </c>
      <c r="D14" s="45">
        <v>1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 customHeight="1">
      <c r="A15" s="42" t="s">
        <v>91</v>
      </c>
      <c r="B15" s="90" t="s">
        <v>337</v>
      </c>
      <c r="C15" s="44" t="s">
        <v>90</v>
      </c>
      <c r="D15" s="45">
        <v>24</v>
      </c>
      <c r="E15" s="45">
        <v>1</v>
      </c>
      <c r="F15" s="89">
        <v>0</v>
      </c>
      <c r="G15" s="88">
        <f t="shared" si="0"/>
        <v>0</v>
      </c>
      <c r="H15" s="87">
        <f t="shared" si="1"/>
        <v>0</v>
      </c>
    </row>
    <row r="16" spans="1:8" ht="12.75" customHeight="1">
      <c r="A16" s="42" t="s">
        <v>91</v>
      </c>
      <c r="B16" s="90" t="s">
        <v>338</v>
      </c>
      <c r="C16" s="44" t="s">
        <v>90</v>
      </c>
      <c r="D16" s="45">
        <v>8</v>
      </c>
      <c r="E16" s="45">
        <v>1</v>
      </c>
      <c r="F16" s="89">
        <v>0</v>
      </c>
      <c r="G16" s="88">
        <f t="shared" si="0"/>
        <v>0</v>
      </c>
      <c r="H16" s="87">
        <f t="shared" si="1"/>
        <v>0</v>
      </c>
    </row>
    <row r="17" spans="1:8" ht="12.75" customHeight="1">
      <c r="A17" s="42" t="s">
        <v>91</v>
      </c>
      <c r="B17" s="90" t="s">
        <v>339</v>
      </c>
      <c r="C17" s="44" t="s">
        <v>90</v>
      </c>
      <c r="D17" s="45">
        <v>3</v>
      </c>
      <c r="E17" s="45">
        <v>1</v>
      </c>
      <c r="F17" s="89">
        <v>0</v>
      </c>
      <c r="G17" s="88">
        <f t="shared" si="0"/>
        <v>0</v>
      </c>
      <c r="H17" s="87">
        <f t="shared" si="1"/>
        <v>0</v>
      </c>
    </row>
    <row r="18" spans="1:8" ht="12.75">
      <c r="A18" s="86"/>
      <c r="B18" s="49"/>
      <c r="C18" s="50"/>
      <c r="D18" s="51"/>
      <c r="E18" s="51"/>
      <c r="F18" s="52"/>
      <c r="G18" s="52"/>
      <c r="H18" s="53"/>
    </row>
    <row r="19" spans="1:8" ht="12.75">
      <c r="A19" s="84"/>
      <c r="B19" s="69" t="s">
        <v>89</v>
      </c>
      <c r="C19" s="68"/>
      <c r="D19" s="70"/>
      <c r="E19" s="70"/>
      <c r="F19" s="68"/>
      <c r="G19" s="68"/>
      <c r="H19" s="85">
        <f>SUM(H3:H17)</f>
        <v>0</v>
      </c>
    </row>
    <row r="20" spans="1:8" ht="12.75">
      <c r="A20" s="84"/>
      <c r="B20" s="69"/>
      <c r="C20" s="68"/>
      <c r="D20" s="70"/>
      <c r="E20" s="70"/>
      <c r="F20" s="68"/>
      <c r="G20" s="68"/>
      <c r="H20" s="83"/>
    </row>
    <row r="21" spans="1:8" ht="12.75">
      <c r="A21" s="82" t="s">
        <v>61</v>
      </c>
      <c r="B21" s="73"/>
      <c r="C21" s="74"/>
      <c r="D21" s="75"/>
      <c r="E21" s="75"/>
      <c r="F21" s="75"/>
      <c r="G21" s="75"/>
      <c r="H21" s="76"/>
    </row>
  </sheetData>
  <sheetProtection/>
  <autoFilter ref="A2:H17"/>
  <dataValidations count="2">
    <dataValidation type="decimal" allowBlank="1" showInputMessage="1" showErrorMessage="1" errorTitle="Zadaná hodnota není platná" error="Je nutné zadat číslo v rozmezí 0 - 999999,99" sqref="D3:E17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3:G17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397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394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88</v>
      </c>
      <c r="B6" s="90" t="s">
        <v>330</v>
      </c>
      <c r="C6" s="44" t="s">
        <v>90</v>
      </c>
      <c r="D6" s="45">
        <v>1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88</v>
      </c>
      <c r="B7" s="90" t="s">
        <v>391</v>
      </c>
      <c r="C7" s="44" t="s">
        <v>90</v>
      </c>
      <c r="D7" s="45">
        <v>6</v>
      </c>
      <c r="E7" s="45">
        <v>1</v>
      </c>
      <c r="F7" s="89">
        <v>0</v>
      </c>
      <c r="G7" s="88">
        <f>E7*F7</f>
        <v>0</v>
      </c>
      <c r="H7" s="87">
        <f>D7*E7*F7</f>
        <v>0</v>
      </c>
    </row>
    <row r="8" spans="1:8" ht="12.75" customHeight="1">
      <c r="A8" s="42" t="s">
        <v>88</v>
      </c>
      <c r="B8" s="42" t="s">
        <v>249</v>
      </c>
      <c r="C8" s="44" t="s">
        <v>90</v>
      </c>
      <c r="D8" s="45">
        <v>2</v>
      </c>
      <c r="E8" s="45">
        <v>1</v>
      </c>
      <c r="F8" s="89">
        <v>0</v>
      </c>
      <c r="G8" s="88">
        <f aca="true" t="shared" si="0" ref="G8:G17">E8*F8</f>
        <v>0</v>
      </c>
      <c r="H8" s="87">
        <f aca="true" t="shared" si="1" ref="H8:H17">D8*E8*F8</f>
        <v>0</v>
      </c>
    </row>
    <row r="9" spans="1:8" ht="12.75" customHeight="1">
      <c r="A9" s="42" t="s">
        <v>88</v>
      </c>
      <c r="B9" s="42" t="s">
        <v>100</v>
      </c>
      <c r="C9" s="44" t="s">
        <v>90</v>
      </c>
      <c r="D9" s="45">
        <v>4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88</v>
      </c>
      <c r="B10" s="42" t="s">
        <v>333</v>
      </c>
      <c r="C10" s="44" t="s">
        <v>90</v>
      </c>
      <c r="D10" s="45">
        <v>15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88</v>
      </c>
      <c r="B11" s="42" t="s">
        <v>255</v>
      </c>
      <c r="C11" s="44" t="s">
        <v>90</v>
      </c>
      <c r="D11" s="45">
        <v>1</v>
      </c>
      <c r="E11" s="45">
        <v>1</v>
      </c>
      <c r="F11" s="89">
        <v>0</v>
      </c>
      <c r="G11" s="88">
        <f>E11*F11</f>
        <v>0</v>
      </c>
      <c r="H11" s="87">
        <f>D11*E11*F11</f>
        <v>0</v>
      </c>
    </row>
    <row r="12" spans="1:8" ht="12.75" customHeight="1">
      <c r="A12" s="42" t="s">
        <v>88</v>
      </c>
      <c r="B12" s="42" t="s">
        <v>287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94</v>
      </c>
      <c r="B13" s="90" t="s">
        <v>392</v>
      </c>
      <c r="C13" s="44" t="s">
        <v>90</v>
      </c>
      <c r="D13" s="45">
        <v>1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93</v>
      </c>
      <c r="B14" s="90" t="s">
        <v>92</v>
      </c>
      <c r="C14" s="44" t="s">
        <v>90</v>
      </c>
      <c r="D14" s="45">
        <v>1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 customHeight="1">
      <c r="A15" s="42" t="s">
        <v>91</v>
      </c>
      <c r="B15" s="90" t="s">
        <v>337</v>
      </c>
      <c r="C15" s="44" t="s">
        <v>90</v>
      </c>
      <c r="D15" s="45">
        <v>42</v>
      </c>
      <c r="E15" s="45">
        <v>1</v>
      </c>
      <c r="F15" s="89">
        <v>0</v>
      </c>
      <c r="G15" s="88">
        <f t="shared" si="0"/>
        <v>0</v>
      </c>
      <c r="H15" s="87">
        <f t="shared" si="1"/>
        <v>0</v>
      </c>
    </row>
    <row r="16" spans="1:8" ht="12.75" customHeight="1">
      <c r="A16" s="42" t="s">
        <v>91</v>
      </c>
      <c r="B16" s="90" t="s">
        <v>338</v>
      </c>
      <c r="C16" s="44" t="s">
        <v>90</v>
      </c>
      <c r="D16" s="45">
        <v>8</v>
      </c>
      <c r="E16" s="45">
        <v>1</v>
      </c>
      <c r="F16" s="89">
        <v>0</v>
      </c>
      <c r="G16" s="88">
        <f t="shared" si="0"/>
        <v>0</v>
      </c>
      <c r="H16" s="87">
        <f t="shared" si="1"/>
        <v>0</v>
      </c>
    </row>
    <row r="17" spans="1:8" ht="12.75" customHeight="1">
      <c r="A17" s="42" t="s">
        <v>91</v>
      </c>
      <c r="B17" s="90" t="s">
        <v>339</v>
      </c>
      <c r="C17" s="44" t="s">
        <v>90</v>
      </c>
      <c r="D17" s="45">
        <v>3</v>
      </c>
      <c r="E17" s="45">
        <v>1</v>
      </c>
      <c r="F17" s="89">
        <v>0</v>
      </c>
      <c r="G17" s="88">
        <f t="shared" si="0"/>
        <v>0</v>
      </c>
      <c r="H17" s="87">
        <f t="shared" si="1"/>
        <v>0</v>
      </c>
    </row>
    <row r="18" spans="1:8" ht="12.75">
      <c r="A18" s="86"/>
      <c r="B18" s="49"/>
      <c r="C18" s="50"/>
      <c r="D18" s="51"/>
      <c r="E18" s="51"/>
      <c r="F18" s="52"/>
      <c r="G18" s="52"/>
      <c r="H18" s="53"/>
    </row>
    <row r="19" spans="1:8" ht="12.75">
      <c r="A19" s="84"/>
      <c r="B19" s="69" t="s">
        <v>89</v>
      </c>
      <c r="C19" s="68"/>
      <c r="D19" s="70"/>
      <c r="E19" s="70"/>
      <c r="F19" s="68"/>
      <c r="G19" s="68"/>
      <c r="H19" s="85">
        <f>SUM(H3:H17)</f>
        <v>0</v>
      </c>
    </row>
    <row r="20" spans="1:8" ht="12.75">
      <c r="A20" s="84"/>
      <c r="B20" s="69"/>
      <c r="C20" s="68"/>
      <c r="D20" s="70"/>
      <c r="E20" s="70"/>
      <c r="F20" s="68"/>
      <c r="G20" s="68"/>
      <c r="H20" s="83"/>
    </row>
    <row r="21" spans="1:8" ht="12.75">
      <c r="A21" s="82" t="s">
        <v>61</v>
      </c>
      <c r="B21" s="73"/>
      <c r="C21" s="74"/>
      <c r="D21" s="75"/>
      <c r="E21" s="75"/>
      <c r="F21" s="75"/>
      <c r="G21" s="75"/>
      <c r="H21" s="76"/>
    </row>
  </sheetData>
  <sheetProtection/>
  <autoFilter ref="A2:H17"/>
  <dataValidations count="2">
    <dataValidation type="decimal" allowBlank="1" showInputMessage="1" showErrorMessage="1" errorTitle="Zadaná hodnota není platná" error="Je nutné zadat číslo v rozmezí 0 - 999999,99" sqref="D3:E17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3:G17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398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 aca="true" t="shared" si="0" ref="G3:G10">E3*F3</f>
        <v>0</v>
      </c>
      <c r="H3" s="87">
        <f aca="true" t="shared" si="1" ref="H3:H10">D3*E3*F3</f>
        <v>0</v>
      </c>
    </row>
    <row r="4" spans="1:8" ht="12.75" customHeight="1">
      <c r="A4" s="42" t="s">
        <v>88</v>
      </c>
      <c r="B4" s="90" t="s">
        <v>388</v>
      </c>
      <c r="C4" s="44" t="s">
        <v>101</v>
      </c>
      <c r="D4" s="45">
        <v>1</v>
      </c>
      <c r="E4" s="45">
        <v>1</v>
      </c>
      <c r="F4" s="89">
        <v>0</v>
      </c>
      <c r="G4" s="88">
        <f t="shared" si="0"/>
        <v>0</v>
      </c>
      <c r="H4" s="87">
        <f t="shared" si="1"/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 t="shared" si="0"/>
        <v>0</v>
      </c>
      <c r="H5" s="87">
        <f t="shared" si="1"/>
        <v>0</v>
      </c>
    </row>
    <row r="6" spans="1:8" ht="12.75" customHeight="1">
      <c r="A6" s="42" t="s">
        <v>88</v>
      </c>
      <c r="B6" s="42" t="s">
        <v>331</v>
      </c>
      <c r="C6" s="44" t="s">
        <v>90</v>
      </c>
      <c r="D6" s="45">
        <v>1</v>
      </c>
      <c r="E6" s="45">
        <v>1</v>
      </c>
      <c r="F6" s="89">
        <v>0</v>
      </c>
      <c r="G6" s="88">
        <f t="shared" si="0"/>
        <v>0</v>
      </c>
      <c r="H6" s="87">
        <f t="shared" si="1"/>
        <v>0</v>
      </c>
    </row>
    <row r="7" spans="1:8" ht="12.75" customHeight="1">
      <c r="A7" s="42" t="s">
        <v>88</v>
      </c>
      <c r="B7" s="42" t="s">
        <v>97</v>
      </c>
      <c r="C7" s="44" t="s">
        <v>90</v>
      </c>
      <c r="D7" s="45">
        <v>1</v>
      </c>
      <c r="E7" s="45">
        <v>1</v>
      </c>
      <c r="F7" s="89">
        <v>0</v>
      </c>
      <c r="G7" s="88">
        <f t="shared" si="0"/>
        <v>0</v>
      </c>
      <c r="H7" s="87">
        <f t="shared" si="1"/>
        <v>0</v>
      </c>
    </row>
    <row r="8" spans="1:8" ht="12.75" customHeight="1">
      <c r="A8" s="42" t="s">
        <v>93</v>
      </c>
      <c r="B8" s="90" t="s">
        <v>335</v>
      </c>
      <c r="C8" s="44" t="s">
        <v>90</v>
      </c>
      <c r="D8" s="45">
        <v>1</v>
      </c>
      <c r="E8" s="45">
        <v>1</v>
      </c>
      <c r="F8" s="89">
        <v>0</v>
      </c>
      <c r="G8" s="88">
        <f t="shared" si="0"/>
        <v>0</v>
      </c>
      <c r="H8" s="87">
        <f t="shared" si="1"/>
        <v>0</v>
      </c>
    </row>
    <row r="9" spans="1:8" ht="12.75" customHeight="1">
      <c r="A9" s="42" t="s">
        <v>91</v>
      </c>
      <c r="B9" s="90" t="s">
        <v>337</v>
      </c>
      <c r="C9" s="44" t="s">
        <v>90</v>
      </c>
      <c r="D9" s="45">
        <v>4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91</v>
      </c>
      <c r="B10" s="90" t="s">
        <v>338</v>
      </c>
      <c r="C10" s="44" t="s">
        <v>90</v>
      </c>
      <c r="D10" s="45">
        <v>3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>
      <c r="A11" s="86"/>
      <c r="B11" s="49"/>
      <c r="C11" s="50"/>
      <c r="D11" s="51"/>
      <c r="E11" s="51"/>
      <c r="F11" s="52"/>
      <c r="G11" s="52"/>
      <c r="H11" s="53"/>
    </row>
    <row r="12" spans="1:8" ht="12.75">
      <c r="A12" s="84"/>
      <c r="B12" s="69" t="s">
        <v>89</v>
      </c>
      <c r="C12" s="68"/>
      <c r="D12" s="70"/>
      <c r="E12" s="70"/>
      <c r="F12" s="68"/>
      <c r="G12" s="68"/>
      <c r="H12" s="85">
        <f>SUM(H3:H10)</f>
        <v>0</v>
      </c>
    </row>
    <row r="13" spans="1:8" ht="12.75">
      <c r="A13" s="84"/>
      <c r="B13" s="69"/>
      <c r="C13" s="68"/>
      <c r="D13" s="70"/>
      <c r="E13" s="70"/>
      <c r="F13" s="68"/>
      <c r="G13" s="68"/>
      <c r="H13" s="83"/>
    </row>
    <row r="14" spans="1:8" ht="12.75">
      <c r="A14" s="82" t="s">
        <v>61</v>
      </c>
      <c r="B14" s="73"/>
      <c r="C14" s="74"/>
      <c r="D14" s="75"/>
      <c r="E14" s="75"/>
      <c r="F14" s="75"/>
      <c r="G14" s="75"/>
      <c r="H14" s="76"/>
    </row>
  </sheetData>
  <sheetProtection/>
  <autoFilter ref="A2:H10"/>
  <dataValidations count="2">
    <dataValidation type="decimal" allowBlank="1" showInputMessage="1" showErrorMessage="1" errorTitle="Zadaná hodnota není platná" error="Je nutné zadat číslo v rozmezí 0 - 999999,99" sqref="D3:E10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3:G10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0.00390625" style="81" customWidth="1"/>
    <col min="2" max="2" width="84.421875" style="81" customWidth="1"/>
    <col min="3" max="3" width="4.28125" style="81" customWidth="1"/>
    <col min="4" max="4" width="7.28125" style="81" customWidth="1"/>
    <col min="5" max="5" width="7.28125" style="81" hidden="1" customWidth="1"/>
    <col min="6" max="6" width="9.28125" style="81" hidden="1" customWidth="1"/>
    <col min="7" max="7" width="9.28125" style="81" customWidth="1"/>
    <col min="8" max="8" width="11.140625" style="81" customWidth="1"/>
    <col min="9" max="16384" width="9.140625" style="81" customWidth="1"/>
  </cols>
  <sheetData>
    <row r="1" spans="1:8" ht="19.5">
      <c r="A1" s="113" t="s">
        <v>399</v>
      </c>
      <c r="B1" s="114"/>
      <c r="C1" s="21"/>
      <c r="D1" s="22"/>
      <c r="E1" s="22"/>
      <c r="F1" s="115"/>
      <c r="G1" s="115"/>
      <c r="H1" s="24"/>
    </row>
    <row r="2" spans="1:8" ht="12.75">
      <c r="A2" s="27" t="s">
        <v>108</v>
      </c>
      <c r="B2" s="92" t="s">
        <v>107</v>
      </c>
      <c r="C2" s="27" t="s">
        <v>49</v>
      </c>
      <c r="D2" s="29" t="s">
        <v>50</v>
      </c>
      <c r="E2" s="29" t="s">
        <v>106</v>
      </c>
      <c r="F2" s="91" t="s">
        <v>51</v>
      </c>
      <c r="G2" s="91" t="s">
        <v>51</v>
      </c>
      <c r="H2" s="31" t="s">
        <v>52</v>
      </c>
    </row>
    <row r="3" spans="1:8" ht="12.75" customHeight="1">
      <c r="A3" s="42" t="s">
        <v>105</v>
      </c>
      <c r="B3" s="90" t="s">
        <v>104</v>
      </c>
      <c r="C3" s="44" t="s">
        <v>90</v>
      </c>
      <c r="D3" s="45">
        <v>1</v>
      </c>
      <c r="E3" s="45">
        <v>1</v>
      </c>
      <c r="F3" s="89">
        <v>0</v>
      </c>
      <c r="G3" s="88">
        <f>E3*F3</f>
        <v>0</v>
      </c>
      <c r="H3" s="87">
        <f>D3*E3*F3</f>
        <v>0</v>
      </c>
    </row>
    <row r="4" spans="1:8" ht="12.75" customHeight="1">
      <c r="A4" s="42" t="s">
        <v>88</v>
      </c>
      <c r="B4" s="90" t="s">
        <v>394</v>
      </c>
      <c r="C4" s="44" t="s">
        <v>101</v>
      </c>
      <c r="D4" s="45">
        <v>1</v>
      </c>
      <c r="E4" s="45">
        <v>1</v>
      </c>
      <c r="F4" s="89">
        <v>0</v>
      </c>
      <c r="G4" s="88">
        <f>E4*F4</f>
        <v>0</v>
      </c>
      <c r="H4" s="87">
        <f>D4*E4*F4</f>
        <v>0</v>
      </c>
    </row>
    <row r="5" spans="1:8" ht="12.75" customHeight="1">
      <c r="A5" s="42" t="s">
        <v>103</v>
      </c>
      <c r="B5" s="90" t="s">
        <v>102</v>
      </c>
      <c r="C5" s="44" t="s">
        <v>101</v>
      </c>
      <c r="D5" s="45">
        <v>1</v>
      </c>
      <c r="E5" s="45">
        <v>1</v>
      </c>
      <c r="F5" s="89">
        <v>0</v>
      </c>
      <c r="G5" s="88">
        <f>E5*F5</f>
        <v>0</v>
      </c>
      <c r="H5" s="87">
        <f>D5*E5*F5</f>
        <v>0</v>
      </c>
    </row>
    <row r="6" spans="1:8" ht="12.75" customHeight="1">
      <c r="A6" s="42" t="s">
        <v>88</v>
      </c>
      <c r="B6" s="90" t="s">
        <v>330</v>
      </c>
      <c r="C6" s="44" t="s">
        <v>90</v>
      </c>
      <c r="D6" s="45">
        <v>1</v>
      </c>
      <c r="E6" s="45">
        <v>1</v>
      </c>
      <c r="F6" s="89">
        <v>0</v>
      </c>
      <c r="G6" s="88">
        <f>E6*F6</f>
        <v>0</v>
      </c>
      <c r="H6" s="87">
        <f>D6*E6*F6</f>
        <v>0</v>
      </c>
    </row>
    <row r="7" spans="1:8" ht="12.75" customHeight="1">
      <c r="A7" s="42" t="s">
        <v>88</v>
      </c>
      <c r="B7" s="90" t="s">
        <v>391</v>
      </c>
      <c r="C7" s="44" t="s">
        <v>90</v>
      </c>
      <c r="D7" s="45">
        <v>3</v>
      </c>
      <c r="E7" s="45">
        <v>1</v>
      </c>
      <c r="F7" s="89">
        <v>0</v>
      </c>
      <c r="G7" s="88">
        <f>E7*F7</f>
        <v>0</v>
      </c>
      <c r="H7" s="87">
        <f>D7*E7*F7</f>
        <v>0</v>
      </c>
    </row>
    <row r="8" spans="1:8" ht="12.75" customHeight="1">
      <c r="A8" s="42" t="s">
        <v>88</v>
      </c>
      <c r="B8" s="42" t="s">
        <v>100</v>
      </c>
      <c r="C8" s="44" t="s">
        <v>90</v>
      </c>
      <c r="D8" s="45">
        <v>6</v>
      </c>
      <c r="E8" s="45">
        <v>1</v>
      </c>
      <c r="F8" s="89">
        <v>0</v>
      </c>
      <c r="G8" s="88">
        <f aca="true" t="shared" si="0" ref="G8:G15">E8*F8</f>
        <v>0</v>
      </c>
      <c r="H8" s="87">
        <f aca="true" t="shared" si="1" ref="H8:H15">D8*E8*F8</f>
        <v>0</v>
      </c>
    </row>
    <row r="9" spans="1:8" ht="12.75" customHeight="1">
      <c r="A9" s="42" t="s">
        <v>88</v>
      </c>
      <c r="B9" s="42" t="s">
        <v>333</v>
      </c>
      <c r="C9" s="44" t="s">
        <v>90</v>
      </c>
      <c r="D9" s="45">
        <v>6</v>
      </c>
      <c r="E9" s="45">
        <v>1</v>
      </c>
      <c r="F9" s="89">
        <v>0</v>
      </c>
      <c r="G9" s="88">
        <f t="shared" si="0"/>
        <v>0</v>
      </c>
      <c r="H9" s="87">
        <f t="shared" si="1"/>
        <v>0</v>
      </c>
    </row>
    <row r="10" spans="1:8" ht="12.75" customHeight="1">
      <c r="A10" s="42" t="s">
        <v>88</v>
      </c>
      <c r="B10" s="42" t="s">
        <v>287</v>
      </c>
      <c r="C10" s="44" t="s">
        <v>90</v>
      </c>
      <c r="D10" s="45">
        <v>2</v>
      </c>
      <c r="E10" s="45">
        <v>1</v>
      </c>
      <c r="F10" s="89">
        <v>0</v>
      </c>
      <c r="G10" s="88">
        <f t="shared" si="0"/>
        <v>0</v>
      </c>
      <c r="H10" s="87">
        <f t="shared" si="1"/>
        <v>0</v>
      </c>
    </row>
    <row r="11" spans="1:8" ht="12.75" customHeight="1">
      <c r="A11" s="42" t="s">
        <v>94</v>
      </c>
      <c r="B11" s="90" t="s">
        <v>392</v>
      </c>
      <c r="C11" s="44" t="s">
        <v>90</v>
      </c>
      <c r="D11" s="45">
        <v>1</v>
      </c>
      <c r="E11" s="45">
        <v>1</v>
      </c>
      <c r="F11" s="89">
        <v>0</v>
      </c>
      <c r="G11" s="88">
        <f t="shared" si="0"/>
        <v>0</v>
      </c>
      <c r="H11" s="87">
        <f t="shared" si="1"/>
        <v>0</v>
      </c>
    </row>
    <row r="12" spans="1:8" ht="12.75" customHeight="1">
      <c r="A12" s="42" t="s">
        <v>93</v>
      </c>
      <c r="B12" s="90" t="s">
        <v>92</v>
      </c>
      <c r="C12" s="44" t="s">
        <v>90</v>
      </c>
      <c r="D12" s="45">
        <v>1</v>
      </c>
      <c r="E12" s="45">
        <v>1</v>
      </c>
      <c r="F12" s="89">
        <v>0</v>
      </c>
      <c r="G12" s="88">
        <f t="shared" si="0"/>
        <v>0</v>
      </c>
      <c r="H12" s="87">
        <f t="shared" si="1"/>
        <v>0</v>
      </c>
    </row>
    <row r="13" spans="1:8" ht="12.75" customHeight="1">
      <c r="A13" s="42" t="s">
        <v>91</v>
      </c>
      <c r="B13" s="90" t="s">
        <v>337</v>
      </c>
      <c r="C13" s="44" t="s">
        <v>90</v>
      </c>
      <c r="D13" s="45">
        <v>24</v>
      </c>
      <c r="E13" s="45">
        <v>1</v>
      </c>
      <c r="F13" s="89">
        <v>0</v>
      </c>
      <c r="G13" s="88">
        <f t="shared" si="0"/>
        <v>0</v>
      </c>
      <c r="H13" s="87">
        <f t="shared" si="1"/>
        <v>0</v>
      </c>
    </row>
    <row r="14" spans="1:8" ht="12.75" customHeight="1">
      <c r="A14" s="42" t="s">
        <v>91</v>
      </c>
      <c r="B14" s="90" t="s">
        <v>338</v>
      </c>
      <c r="C14" s="44" t="s">
        <v>90</v>
      </c>
      <c r="D14" s="45">
        <v>8</v>
      </c>
      <c r="E14" s="45">
        <v>1</v>
      </c>
      <c r="F14" s="89">
        <v>0</v>
      </c>
      <c r="G14" s="88">
        <f t="shared" si="0"/>
        <v>0</v>
      </c>
      <c r="H14" s="87">
        <f t="shared" si="1"/>
        <v>0</v>
      </c>
    </row>
    <row r="15" spans="1:8" ht="12.75" customHeight="1">
      <c r="A15" s="42" t="s">
        <v>91</v>
      </c>
      <c r="B15" s="90" t="s">
        <v>339</v>
      </c>
      <c r="C15" s="44" t="s">
        <v>90</v>
      </c>
      <c r="D15" s="45">
        <v>3</v>
      </c>
      <c r="E15" s="45">
        <v>1</v>
      </c>
      <c r="F15" s="89">
        <v>0</v>
      </c>
      <c r="G15" s="88">
        <f t="shared" si="0"/>
        <v>0</v>
      </c>
      <c r="H15" s="87">
        <f t="shared" si="1"/>
        <v>0</v>
      </c>
    </row>
    <row r="16" spans="1:8" ht="12.75">
      <c r="A16" s="86"/>
      <c r="B16" s="49"/>
      <c r="C16" s="50"/>
      <c r="D16" s="51"/>
      <c r="E16" s="51"/>
      <c r="F16" s="52"/>
      <c r="G16" s="52"/>
      <c r="H16" s="53"/>
    </row>
    <row r="17" spans="1:8" ht="12.75">
      <c r="A17" s="84"/>
      <c r="B17" s="69" t="s">
        <v>89</v>
      </c>
      <c r="C17" s="68"/>
      <c r="D17" s="70"/>
      <c r="E17" s="70"/>
      <c r="F17" s="68"/>
      <c r="G17" s="68"/>
      <c r="H17" s="85">
        <f>SUM(H3:H15)</f>
        <v>0</v>
      </c>
    </row>
    <row r="18" spans="1:8" ht="12.75">
      <c r="A18" s="84"/>
      <c r="B18" s="69"/>
      <c r="C18" s="68"/>
      <c r="D18" s="70"/>
      <c r="E18" s="70"/>
      <c r="F18" s="68"/>
      <c r="G18" s="68"/>
      <c r="H18" s="83"/>
    </row>
    <row r="19" spans="1:8" ht="12.75">
      <c r="A19" s="82" t="s">
        <v>61</v>
      </c>
      <c r="B19" s="73"/>
      <c r="C19" s="74"/>
      <c r="D19" s="75"/>
      <c r="E19" s="75"/>
      <c r="F19" s="75"/>
      <c r="G19" s="75"/>
      <c r="H19" s="76"/>
    </row>
  </sheetData>
  <sheetProtection/>
  <autoFilter ref="A2:H15"/>
  <dataValidations count="2">
    <dataValidation type="decimal" allowBlank="1" showInputMessage="1" showErrorMessage="1" errorTitle="Zadaná hodnota není platná" error="Je nutné zadat číslo v rozmezí 0 - 999999,99" sqref="D3:E15">
      <formula1>0</formula1>
      <formula2>999999.99</formula2>
    </dataValidation>
    <dataValidation type="decimal" allowBlank="1" showInputMessage="1" showErrorMessage="1" errorTitle="Zadaná hodnota není platná !" error="Je nutné zadat číslo v rozmezí od 0,01 do 999999,99" sqref="G3:G15">
      <formula1>0.01</formula1>
      <formula2>999999.99</formula2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2014-02-25T14:33:46Z</cp:lastPrinted>
  <dcterms:created xsi:type="dcterms:W3CDTF">2011-02-10T04:16:45Z</dcterms:created>
  <dcterms:modified xsi:type="dcterms:W3CDTF">2015-04-29T09:15:14Z</dcterms:modified>
  <cp:category/>
  <cp:version/>
  <cp:contentType/>
  <cp:contentStatus/>
</cp:coreProperties>
</file>